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Титул" sheetId="1" r:id="rId1"/>
    <sheet name="Бюджет времени" sheetId="2" r:id="rId2"/>
    <sheet name="Учебный план" sheetId="3" r:id="rId3"/>
    <sheet name="Пояснительная записка " sheetId="4" r:id="rId4"/>
    <sheet name="Перечень кабинетов" sheetId="5" r:id="rId5"/>
    <sheet name="Календарный учебный график" sheetId="6" r:id="rId6"/>
  </sheets>
  <definedNames>
    <definedName name="_xlnm.Print_Area" localSheetId="5">'Календарный учебный график'!$A$1:$BP$31</definedName>
    <definedName name="_xlnm.Print_Area" localSheetId="0">'Титул'!$A$1:$AR$37</definedName>
    <definedName name="_xlnm.Print_Area" localSheetId="2">'Учебный план'!$A$1:$Q$80</definedName>
  </definedNames>
  <calcPr fullCalcOnLoad="1"/>
</workbook>
</file>

<file path=xl/sharedStrings.xml><?xml version="1.0" encoding="utf-8"?>
<sst xmlns="http://schemas.openxmlformats.org/spreadsheetml/2006/main" count="728" uniqueCount="384">
  <si>
    <t>индекс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</si>
  <si>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</si>
  <si>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</si>
  <si>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</si>
  <si>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</si>
  <si>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</si>
  <si>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</si>
  <si>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</si>
  <si>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</si>
  <si>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</si>
  <si>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</si>
  <si>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Инженерная графика</t>
  </si>
  <si>
    <t>Электротехника и электроника</t>
  </si>
  <si>
    <t>Материаловедение</t>
  </si>
  <si>
    <t>Охрана труда</t>
  </si>
  <si>
    <t>ПМ.00</t>
  </si>
  <si>
    <t>Профессиональные модули</t>
  </si>
  <si>
    <t>ПМ.01</t>
  </si>
  <si>
    <t>МДК.01.02</t>
  </si>
  <si>
    <t>ПМ.02</t>
  </si>
  <si>
    <t>ПМ.03</t>
  </si>
  <si>
    <t>Преддипломная практика</t>
  </si>
  <si>
    <t>Каникулы</t>
  </si>
  <si>
    <t>История</t>
  </si>
  <si>
    <t>Математика</t>
  </si>
  <si>
    <t>ОГСЭ.00</t>
  </si>
  <si>
    <t>ОГСЭ.01</t>
  </si>
  <si>
    <t>Основы философии</t>
  </si>
  <si>
    <t>ЕН.00</t>
  </si>
  <si>
    <t>ЕН.01</t>
  </si>
  <si>
    <t>ЕН.02</t>
  </si>
  <si>
    <t>Информатика</t>
  </si>
  <si>
    <t>Техническая механника</t>
  </si>
  <si>
    <t>Метрология, стандартизация и сертификация</t>
  </si>
  <si>
    <t>Правовое обеспечение профессиональной деятельности</t>
  </si>
  <si>
    <t>Безопасность жизнедеятельности</t>
  </si>
  <si>
    <t>Техническое обслуживание и ремонт автотранспорта</t>
  </si>
  <si>
    <t>Организация деятельности коллектива исполнителей</t>
  </si>
  <si>
    <t>Управление коллективом исполнителей</t>
  </si>
  <si>
    <t>Автомобильные эксплуатационные материалы</t>
  </si>
  <si>
    <t>ОГСЭ.02</t>
  </si>
  <si>
    <t>ОГСЭ.03</t>
  </si>
  <si>
    <t>ОГСЭ.04</t>
  </si>
  <si>
    <t>Иностранный язык</t>
  </si>
  <si>
    <t>Физическая культура</t>
  </si>
  <si>
    <t>Устройство автомобилей</t>
  </si>
  <si>
    <t>Техническое обслуживание и ремонт автомобильного транспорта</t>
  </si>
  <si>
    <t xml:space="preserve">Основы экономики </t>
  </si>
  <si>
    <t>УЧЕБНЫЙ  ПЛАН</t>
  </si>
  <si>
    <t>очная</t>
  </si>
  <si>
    <t>квалификация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</si>
  <si>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</si>
  <si>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</si>
  <si>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</si>
  <si>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</si>
  <si>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</si>
  <si>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</si>
  <si>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</si>
  <si>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</si>
  <si>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</si>
  <si>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</si>
  <si>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</si>
  <si>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</si>
  <si>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</si>
  <si>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</si>
  <si>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</si>
  <si>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</si>
  <si>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</si>
  <si>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</si>
  <si>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</si>
  <si>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</si>
  <si>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</si>
  <si>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</si>
  <si>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</si>
  <si>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Теоретическое обучение</t>
  </si>
  <si>
    <t>Промежуточная аттестация</t>
  </si>
  <si>
    <t>Производственная (профессиональная) практика и подготовка к итоговой аттестации</t>
  </si>
  <si>
    <t>Итоговая государственная аттестация</t>
  </si>
  <si>
    <t>Всего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</si>
  <si>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</si>
  <si>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</si>
  <si>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</si>
  <si>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</si>
  <si>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</si>
  <si>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</si>
  <si>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</si>
  <si>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</si>
  <si>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</si>
  <si>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</si>
  <si>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</si>
  <si>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</si>
  <si>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</si>
  <si>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</si>
  <si>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</si>
  <si>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</si>
  <si>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</si>
  <si>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</si>
  <si>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</si>
  <si>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</si>
  <si>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</si>
  <si>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3 - 9 авг</t>
  </si>
  <si>
    <t>10 - 16 авг</t>
  </si>
  <si>
    <t>17 - 23 авг</t>
  </si>
  <si>
    <t>24 - 31 авг</t>
  </si>
  <si>
    <t>Подготовка к итоговой государственной аттестации</t>
  </si>
  <si>
    <t>Всего за год</t>
  </si>
  <si>
    <t>1 семестр</t>
  </si>
  <si>
    <t>2 семестр</t>
  </si>
  <si>
    <t>нед.</t>
  </si>
  <si>
    <t>час.</t>
  </si>
  <si>
    <t>I</t>
  </si>
  <si>
    <t>*</t>
  </si>
  <si>
    <t>II</t>
  </si>
  <si>
    <t>::</t>
  </si>
  <si>
    <t>=</t>
  </si>
  <si>
    <t>0</t>
  </si>
  <si>
    <t>III</t>
  </si>
  <si>
    <t>8</t>
  </si>
  <si>
    <t>IV</t>
  </si>
  <si>
    <t>X</t>
  </si>
  <si>
    <t>Обозначения:</t>
  </si>
  <si>
    <t>D</t>
  </si>
  <si>
    <t>Итоговая государственная         аттестация</t>
  </si>
  <si>
    <t>Неделя отсутствует</t>
  </si>
  <si>
    <t>МДК.02.01.01</t>
  </si>
  <si>
    <t>МДК.02.01.02</t>
  </si>
  <si>
    <t>МДК.01.01.01</t>
  </si>
  <si>
    <t>МДК.01.01.03</t>
  </si>
  <si>
    <t>Автотранспортное право</t>
  </si>
  <si>
    <t>Производственная практика</t>
  </si>
  <si>
    <t>V</t>
  </si>
  <si>
    <r>
      <t xml:space="preserve">2. Сводные данные по бюджету времени </t>
    </r>
    <r>
      <rPr>
        <sz val="12"/>
        <rFont val="Arial Cyr"/>
        <family val="0"/>
      </rPr>
      <t>(в неделях)</t>
    </r>
  </si>
  <si>
    <t>Учебная пракика</t>
  </si>
  <si>
    <t>Наименование 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</si>
  <si>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</si>
  <si>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обучающихся(час)</t>
  </si>
  <si>
    <t>Распределение обязательной нагрузки по курсам и семестрам (час в семестр)</t>
  </si>
  <si>
    <t>Максимальная</t>
  </si>
  <si>
    <t>обязательная аудиторная</t>
  </si>
  <si>
    <t>всего занятий</t>
  </si>
  <si>
    <t>в т.ч.</t>
  </si>
  <si>
    <t>сем</t>
  </si>
  <si>
    <t>ПДП</t>
  </si>
  <si>
    <t>4 нед.</t>
  </si>
  <si>
    <t>ГИА</t>
  </si>
  <si>
    <t>6 нед.</t>
  </si>
  <si>
    <t>Дисциплин и МДК</t>
  </si>
  <si>
    <t>Учебной практики</t>
  </si>
  <si>
    <t>Экзаменов</t>
  </si>
  <si>
    <t xml:space="preserve">Производственная практика (по профилю специальности) и  производственная практика (преддипломная) проводятся концентрированно в соответствии с Положением о производственной практике (Приказ Минобразования и науки РФ от 26.11.2009 г. № 673, зарегистрирован 15.01.2010 № 15975). </t>
  </si>
  <si>
    <t>При проведении лабораторно-практических занятий учебная группа разбивается на подгруппы численностью не менее 8 человек.</t>
  </si>
  <si>
    <t>1. Сводные данные по бюджету времени (в неделях)</t>
  </si>
  <si>
    <t>Курсы</t>
  </si>
  <si>
    <t>Обучение по</t>
  </si>
  <si>
    <t xml:space="preserve">Учебная </t>
  </si>
  <si>
    <t xml:space="preserve">Промежуточная </t>
  </si>
  <si>
    <t>дисциплинам и МДК</t>
  </si>
  <si>
    <t>практика</t>
  </si>
  <si>
    <t>преддипломная</t>
  </si>
  <si>
    <t>аттестация</t>
  </si>
  <si>
    <t>4. Перечень кабинетов, лабораторий, мастерских и других помещений</t>
  </si>
  <si>
    <t>КАБИНЕТЫ</t>
  </si>
  <si>
    <t>Социально-экономических дисциплин</t>
  </si>
  <si>
    <t>Иностранного языка</t>
  </si>
  <si>
    <t>Математики</t>
  </si>
  <si>
    <t>Инженерной графики</t>
  </si>
  <si>
    <t>Материаловедения</t>
  </si>
  <si>
    <t>ЛАБОРАТОРИИ</t>
  </si>
  <si>
    <t>Электротехники и электроники</t>
  </si>
  <si>
    <t>Метрологии, стандартизации и сертификации</t>
  </si>
  <si>
    <t>МАСТЕРСКИЕ</t>
  </si>
  <si>
    <t>СПОРТИВНЫЙ КОМПЛЕКС</t>
  </si>
  <si>
    <t>Спортивный зал</t>
  </si>
  <si>
    <t>ЗАЛЫ</t>
  </si>
  <si>
    <t>Библиотека, читальный зал с выходом в сеть Интернет</t>
  </si>
  <si>
    <t>Актовый зал</t>
  </si>
  <si>
    <t>Информатики</t>
  </si>
  <si>
    <t>Правил безопасности дорожного движения</t>
  </si>
  <si>
    <t>Устройства автомобилей</t>
  </si>
  <si>
    <t>Безопасности жизнедеятельности и охраны труда</t>
  </si>
  <si>
    <t>Технического обслуживания и ремонта автомобилей</t>
  </si>
  <si>
    <t>Технической механники</t>
  </si>
  <si>
    <t>Двигателей внутреннего сгорания</t>
  </si>
  <si>
    <t>Электрооборудования автомобилей</t>
  </si>
  <si>
    <t>Автомобильных эксплуатационных материалов</t>
  </si>
  <si>
    <t>Технического обслуживания автомобилей</t>
  </si>
  <si>
    <t>Методический</t>
  </si>
  <si>
    <t>Ремонта автомобилей</t>
  </si>
  <si>
    <t>Технических средств обучения</t>
  </si>
  <si>
    <t>Слесарная</t>
  </si>
  <si>
    <t>Токарно-механическая</t>
  </si>
  <si>
    <t>Кузнечно-сварочная</t>
  </si>
  <si>
    <t>Демонтажно-монтажная</t>
  </si>
  <si>
    <t>УП.01</t>
  </si>
  <si>
    <t>УП.02</t>
  </si>
  <si>
    <t>Практикоориентированность</t>
  </si>
  <si>
    <t>%</t>
  </si>
  <si>
    <t xml:space="preserve">по специальности среднего профессионального образования </t>
  </si>
  <si>
    <t>Форма обучения</t>
  </si>
  <si>
    <t xml:space="preserve">Нормативный срок обучения </t>
  </si>
  <si>
    <t>На базе</t>
  </si>
  <si>
    <t>Для подгрупп девушек (70%) учебного времени), отведенного на изучение основ военной службы, в рамках дисциплины «Безопасность жизнедеятельности» используется на освоение основ медицинских знаний.</t>
  </si>
  <si>
    <t>Занятия по дисциплине «Иностранный язык» проводится в подгруппах, если наполняемость каждой составляет не менее 13 человек.</t>
  </si>
  <si>
    <t>техник</t>
  </si>
  <si>
    <t>Утверждаю</t>
  </si>
  <si>
    <t>________________В.И. Овсянников</t>
  </si>
  <si>
    <t>"Уральский промышленно-экономический техникум"</t>
  </si>
  <si>
    <t>Практика для получения первичных профессиональных навыков</t>
  </si>
  <si>
    <t>Практика по профилю специальности</t>
  </si>
  <si>
    <t>Стажировка (практика квалификационная)</t>
  </si>
  <si>
    <t/>
  </si>
  <si>
    <t>Учебная практикка</t>
  </si>
  <si>
    <t>Г(И)А</t>
  </si>
  <si>
    <t>по профилю специальности</t>
  </si>
  <si>
    <t>по курсам</t>
  </si>
  <si>
    <t>УТВЕРЖДАЮ</t>
  </si>
  <si>
    <t>специальность</t>
  </si>
  <si>
    <t>Отрасль</t>
  </si>
  <si>
    <t>_________________В.И. Овсянников</t>
  </si>
  <si>
    <t>Год начала подготовки</t>
  </si>
  <si>
    <t>образовательный уровень СПО</t>
  </si>
  <si>
    <t>базовый</t>
  </si>
  <si>
    <t>2. Сводные данные по бюджету времени</t>
  </si>
  <si>
    <t>Промежуточная аттестация, нед.</t>
  </si>
  <si>
    <t>Практика и подготовка к итоговой аттестации, нед.</t>
  </si>
  <si>
    <t>Защита выпускной квалификационной работы, нед.</t>
  </si>
  <si>
    <t>Каникулы, нед.</t>
  </si>
  <si>
    <t>Всего, нед.</t>
  </si>
  <si>
    <t>3-9 авг</t>
  </si>
  <si>
    <t>10-16 авг</t>
  </si>
  <si>
    <t>17-23 авг</t>
  </si>
  <si>
    <t>24-31 авг</t>
  </si>
  <si>
    <t>Учебная практика</t>
  </si>
  <si>
    <t>Производственная практика (по профилю специальности)</t>
  </si>
  <si>
    <t>Производственная практика (преддипломная)</t>
  </si>
  <si>
    <t>Подготовка выпуской квалификационной работы</t>
  </si>
  <si>
    <t>час</t>
  </si>
  <si>
    <t>20</t>
  </si>
  <si>
    <t>Δ</t>
  </si>
  <si>
    <t>Практика для получения первичных профессиональных навыков (учебная)</t>
  </si>
  <si>
    <t>Практика по профилю специальности (производственная)</t>
  </si>
  <si>
    <t>Подготовка выпускной квалификационной работы</t>
  </si>
  <si>
    <t>Защита выпускной квалификационной работы</t>
  </si>
  <si>
    <t xml:space="preserve">     укрупненная группа </t>
  </si>
  <si>
    <t>специальностей</t>
  </si>
  <si>
    <t>Самостоятельная учебная работа</t>
  </si>
  <si>
    <t>Теоретические занятия</t>
  </si>
  <si>
    <t xml:space="preserve">курсовые работы </t>
  </si>
  <si>
    <t>Обязательная часть ОПОП по ФГОС</t>
  </si>
  <si>
    <t>Вариативная часть ОПОП по ФГОС</t>
  </si>
  <si>
    <t>Всего по циклам</t>
  </si>
  <si>
    <t>ЕН по ФГОС</t>
  </si>
  <si>
    <t>ОГСЭ по ФГОС</t>
  </si>
  <si>
    <t>ОП по ФГОС</t>
  </si>
  <si>
    <t>ПМ по ФГОС</t>
  </si>
  <si>
    <t>16 нед</t>
  </si>
  <si>
    <t>20 нед</t>
  </si>
  <si>
    <t>ТО-20н</t>
  </si>
  <si>
    <t>УП-3нед</t>
  </si>
  <si>
    <t>1 курс</t>
  </si>
  <si>
    <t>2 курс</t>
  </si>
  <si>
    <t>3 курс</t>
  </si>
  <si>
    <t>ДЗ</t>
  </si>
  <si>
    <t>-,'-,'-,'-,'-, ДЗ</t>
  </si>
  <si>
    <t>-/3/-</t>
  </si>
  <si>
    <t>Экологические основы природопользования</t>
  </si>
  <si>
    <t>ЕН.В.03</t>
  </si>
  <si>
    <t>МДК.01.01</t>
  </si>
  <si>
    <t>МДК.01.01.02</t>
  </si>
  <si>
    <t>Устройство автомобиля</t>
  </si>
  <si>
    <t>Электрооборудование автомобиля</t>
  </si>
  <si>
    <t>Теория автомобиля</t>
  </si>
  <si>
    <t>МДК.02.01</t>
  </si>
  <si>
    <t>МДК.01.03</t>
  </si>
  <si>
    <t>Ремонт автомобильного транспорта</t>
  </si>
  <si>
    <t>Менеджмент и деловое общение</t>
  </si>
  <si>
    <t>Планирование экономики структурного подразделения</t>
  </si>
  <si>
    <t>Автомобильные перевозки</t>
  </si>
  <si>
    <t>Грузовые и пассажирские перевозки</t>
  </si>
  <si>
    <t>Логистика</t>
  </si>
  <si>
    <t>Общепрофессиональные дисциплины</t>
  </si>
  <si>
    <t>Учебная практика (слесарная)</t>
  </si>
  <si>
    <t>Учебная практика (механическая)</t>
  </si>
  <si>
    <t>ТО-16н</t>
  </si>
  <si>
    <t>ПП.01</t>
  </si>
  <si>
    <t>УП.03</t>
  </si>
  <si>
    <t>УП-3н    ПП-8н</t>
  </si>
  <si>
    <t>ТО-13н</t>
  </si>
  <si>
    <t>ПП-4н</t>
  </si>
  <si>
    <t>ПП-8нед   ПД-4нед</t>
  </si>
  <si>
    <t>ТО-5н</t>
  </si>
  <si>
    <t>ПП.02</t>
  </si>
  <si>
    <t>ПП.03</t>
  </si>
  <si>
    <t>Преддипломной практики</t>
  </si>
  <si>
    <t>Производственной практики</t>
  </si>
  <si>
    <t>13 нед</t>
  </si>
  <si>
    <t>5 нед</t>
  </si>
  <si>
    <t>16</t>
  </si>
  <si>
    <t>13</t>
  </si>
  <si>
    <t>5</t>
  </si>
  <si>
    <t>Э</t>
  </si>
  <si>
    <t>-, ДЗ</t>
  </si>
  <si>
    <t>-, Э</t>
  </si>
  <si>
    <t>ПП.04</t>
  </si>
  <si>
    <t>ПП.05</t>
  </si>
  <si>
    <t>Всего по учебному плану</t>
  </si>
  <si>
    <t>Диф. зачетов</t>
  </si>
  <si>
    <t>-/2/1</t>
  </si>
  <si>
    <t>Пояснительная записка к учебному плану</t>
  </si>
  <si>
    <t>Текущий контроль знаний проводится в соответствии с рабочей программой по дисциплине или профессиональному модулю. Система оценок по усмотрению преподавателя может быть пятибальной, рейтинговой или накопительной.</t>
  </si>
  <si>
    <t>Перечень кабинетов, лабораторий  формируется учебным заведением с учетом профиля подготовки специалистов.</t>
  </si>
  <si>
    <t>Проведение курсовых работ предусмотрено после изучения теоретического объема учебной дисциплины или междисциплинарного курса.</t>
  </si>
  <si>
    <t>Государственная итоговая аттестация проводится в форме защиты дипломного проекта. Порядок подготовки и проведения государственной итоговой аттестации устанавливается Положением о государственной итоговой аттестации и Программой государственной итоговой аттестации.</t>
  </si>
  <si>
    <t>Организация автомобильных перевозок</t>
  </si>
  <si>
    <t>3/20/14</t>
  </si>
  <si>
    <t>3/15/13</t>
  </si>
  <si>
    <t>1/8/4</t>
  </si>
  <si>
    <t xml:space="preserve">-, </t>
  </si>
  <si>
    <t>2/7/9</t>
  </si>
  <si>
    <t>2/1/6</t>
  </si>
  <si>
    <t>-, '-, Э</t>
  </si>
  <si>
    <t>-/3/1</t>
  </si>
  <si>
    <t>-/'-/1</t>
  </si>
  <si>
    <t>Зачетов</t>
  </si>
  <si>
    <t>Индекс в обозначении формы промежуточной аттестации обозначает наличие комплексного зачета или экзамена по указанным дисциплинам.</t>
  </si>
  <si>
    <t>Директор техникума</t>
  </si>
  <si>
    <t>Автономной некоммерческой профессиональной образовательной организации</t>
  </si>
  <si>
    <t>23.02.03 "Техническое обслуживание и ремонт автомобильного транспорта"</t>
  </si>
  <si>
    <t>23.02.03</t>
  </si>
  <si>
    <t>Согласовано</t>
  </si>
  <si>
    <t>Заместитель директора</t>
  </si>
  <si>
    <t>по учебной работе _________Н.Б. Чмель</t>
  </si>
  <si>
    <t>программы подготовки специалистов среднего звена</t>
  </si>
  <si>
    <t xml:space="preserve"> базовой подготовки</t>
  </si>
  <si>
    <t>Укрупненная группа</t>
  </si>
  <si>
    <t>Квалификация</t>
  </si>
  <si>
    <t>23.00.00 Техника и технология</t>
  </si>
  <si>
    <t>наземного транспорта</t>
  </si>
  <si>
    <t>Дата утверждения ФГОС СПО</t>
  </si>
  <si>
    <t>22.04.2014г.</t>
  </si>
  <si>
    <t>Дата введения ФГОС СПО 22.04.2014г.</t>
  </si>
  <si>
    <t>1. Календарный учебный график</t>
  </si>
  <si>
    <t>23.00.00</t>
  </si>
  <si>
    <t>Техника и технологии наземного транспорта</t>
  </si>
  <si>
    <t>Учебный план</t>
  </si>
  <si>
    <t>Обязательная часть учебных циклов ППССЗ</t>
  </si>
  <si>
    <t>Общий гуманитарный социально-экономический учебный цикл</t>
  </si>
  <si>
    <t>Математический и естественнонаучный учебный цикл</t>
  </si>
  <si>
    <t>Профессиональный учебный цикл</t>
  </si>
  <si>
    <t>Государственная итоговая аттестация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</si>
  <si>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</si>
  <si>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</si>
  <si>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 xml:space="preserve">очная </t>
  </si>
  <si>
    <t>Максимальная учебная нагрузка</t>
  </si>
  <si>
    <t>Обязательная часть</t>
  </si>
  <si>
    <t>Вариативная часть</t>
  </si>
  <si>
    <t>ПМ.04</t>
  </si>
  <si>
    <t>МДК.04.01</t>
  </si>
  <si>
    <t>МДК.04.01.01</t>
  </si>
  <si>
    <t>МДК.04.01.02</t>
  </si>
  <si>
    <t>Консультации по ППССЗ</t>
  </si>
  <si>
    <t xml:space="preserve">Консультаций по учебному плану по 4 часа в год на одного студента                                                                 Государственная итоговая аттестация                                                                                                              1. Программа базовой подготовки                                                                                                                              1.1. Дипломный проект                                                                                                                                                                                                           Выполнение дипломного проекта с 18 мая по 14 июня (всего 4 нед.)                                                                                                                                                                                 Защита дипломного проекта с 15 июня по 28 июня (всего 2 нед.)                                                                                                                             </t>
  </si>
  <si>
    <t>ОП.10</t>
  </si>
  <si>
    <t>ОП.11</t>
  </si>
  <si>
    <t>ОП.12</t>
  </si>
  <si>
    <t>Вариативная часть ППССЗ ФГОС СПО по специальности (объем максимальной учебной нагрузки -1350 час.) на основании решения цикловой комиссии автомобильного транспорта, в соответствии с характеристикой профессиональной деятельности выпускников, согласованной с работодателями, распределена следующим образом: 72 час. выделены на увеличение объема дисциплин математического и естественнонаучного цикла, 735 час. выделены на увеличение объема общепрофессиональных дисциплин, добавлена дисциплина: основы экономики, автомобильные эксплуатационные материалы, автотранспортное право; 543 час выделены на увеличение объема профессиональных модулей (введен дополнительный профессиональный модуль: автомобильные перевозки).</t>
  </si>
  <si>
    <t>2г. 10мес.</t>
  </si>
  <si>
    <t>среднего общего образования</t>
  </si>
  <si>
    <r>
      <t>Н</t>
    </r>
    <r>
      <rPr>
        <sz val="9"/>
        <rFont val="Arial Cyr"/>
        <family val="0"/>
      </rPr>
      <t>астоящий учебный план программы подготовки специалистов среднего звена среднего профессионального образования Автономной некоммерческой профессиональной образовательной организации "Уральский промышленно-экономический техникум" разработан на основе ФГОС СПО по специальности среднего профессионального образования 23.02.03 "Техническое обслуживание и ремонт автомобильного транспорта", утвервержденного приказом Министерства образования и науки Российской Федерации № 383 от 22.04.2014г,  в соответствии с разъяснениями ФИРО по формированию учебного плана ОПОП среднего профессионального образования от 16.05.2011г.</t>
    </r>
  </si>
  <si>
    <t>Учебная практика проводится расконцентрированно на протяжении 1 и 2 курса.</t>
  </si>
  <si>
    <t>На проведение промежуточной аттестации в учебном плане предусмотрено 5 недель. Форма промежуточной аттестации предусмотрена учебным планом. Проведение промежуточной аттестации выполняется по мере завершения изучения дисциплины, МДК или ПМ. Экзаменационные сессии не предусмотрены. Зачеты и дифференцированные зачеты, предусмотренные учебным планом, проводятся за счет учебного времени, отведенного на изучение дисциплины. При освоении программ профессиональных модулей в последнем семестре изучения формой итоговой аттестации по модулю (промежуточной аттестации по ППССЗ) является экзамен (квалификационный), который представляет собой форму независимой оценки результатов обучения с участием работодателей. Порядок проведения промежуточной аттестации устанавливает Положение о промежуточной аттестации и Программа промежуточной аттестации.</t>
  </si>
  <si>
    <t>Учебный план предусматривает проведение во 2, 4 и 6 семестрах комплексных зачетов по практике.</t>
  </si>
  <si>
    <t>05.06.2018г.</t>
  </si>
  <si>
    <t>08.06.2018г.</t>
  </si>
  <si>
    <t>2018г.</t>
  </si>
  <si>
    <t>08.06.2018 года</t>
  </si>
  <si>
    <t>2018 год</t>
  </si>
  <si>
    <t>Занятия начинаюся с 01 сентября. Продолжительность учебной недели - шестидневная, обязательный объем учебной нагрузки 36 час в неделю, максимальный - 54 часа в неделю. Продолжительность занятий - 45 минут, сгруппированных парами.</t>
  </si>
  <si>
    <t>Консультации по всем изучаемым в учебном году дисциплинам и профессиональным модулям планируются из расчета 4 часа в год на каждого студента. Форма проведения консультаций, предусмотренных учебным планом - групповые, индивидуальные, письменные.</t>
  </si>
  <si>
    <t>КАЛЕНДАРНЫЙ УЧЕБНЫЙ ГРАФИК</t>
  </si>
  <si>
    <t>Правила безопасностИ дорожного движения</t>
  </si>
  <si>
    <t>Техническое обслуживание и ремонт автомобильного транспрта</t>
  </si>
  <si>
    <t>Выполнение работ по одной или нескольким профессиям рабочих, должностям служащих</t>
  </si>
  <si>
    <t>Лабораторные и практические занятия, семинары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</si>
</sst>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m\ d\,\ yyyy"/>
    <numFmt numFmtId="174" formatCode="0;[Red]0"/>
    <numFmt numFmtId="175" formatCode="dd/mm/yy;@"/>
    <numFmt numFmtId="176" formatCode="0.0;[Red]0.0"/>
    <numFmt numFmtId="177" formatCode="0.000"/>
    <numFmt numFmtId="178" formatCode="hh:mm:ss\ AM/PM"/>
    <numFmt numFmtId="179" formatCode="0_ ;[Red]\-0\ "/>
    <numFmt numFmtId="180" formatCode="_-* #,##0.00&quot;р.&quot;_-;\-* #,##0.00&quot;р.&quot;_-;_-* \-??&quot;р.&quot;_-;_-@_-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b/>
      <sz val="14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name val="Times New Roman Cyr"/>
      <family val="1"/>
    </font>
    <font>
      <sz val="9"/>
      <name val="Arial Cyr"/>
      <family val="2"/>
    </font>
    <font>
      <sz val="10"/>
      <name val="Normal"/>
      <family val="0"/>
    </font>
    <font>
      <sz val="10"/>
      <color indexed="8"/>
      <name val="Normal"/>
      <family val="0"/>
    </font>
    <font>
      <b/>
      <sz val="9"/>
      <name val="Arial Cyr"/>
      <family val="0"/>
    </font>
    <font>
      <sz val="8"/>
      <color indexed="10"/>
      <name val="Arial Cyr"/>
      <family val="2"/>
    </font>
    <font>
      <sz val="10"/>
      <name val="Symbol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2"/>
      <name val="Times New Roman Cyr"/>
      <family val="0"/>
    </font>
    <font>
      <sz val="12"/>
      <color indexed="9"/>
      <name val="Arial Cyr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 Cyr"/>
      <family val="1"/>
    </font>
    <font>
      <sz val="9"/>
      <color indexed="8"/>
      <name val="Arial Cyr"/>
      <family val="2"/>
    </font>
    <font>
      <sz val="10"/>
      <color indexed="8"/>
      <name val="Symbol"/>
      <family val="1"/>
    </font>
    <font>
      <sz val="10"/>
      <color indexed="10"/>
      <name val="Arial Cyr"/>
      <family val="2"/>
    </font>
    <font>
      <b/>
      <i/>
      <sz val="10"/>
      <color indexed="8"/>
      <name val="Arial Cyr"/>
      <family val="0"/>
    </font>
    <font>
      <b/>
      <sz val="8"/>
      <name val="Arial Cyr"/>
      <family val="0"/>
    </font>
    <font>
      <sz val="11"/>
      <name val="Arial Cyr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mbria Mat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7" borderId="1" applyNumberFormat="0" applyAlignment="0" applyProtection="0"/>
    <xf numFmtId="0" fontId="59" fillId="21" borderId="2" applyNumberFormat="0" applyAlignment="0" applyProtection="0"/>
    <xf numFmtId="0" fontId="48" fillId="21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2" borderId="7" applyNumberFormat="0" applyAlignment="0" applyProtection="0"/>
    <xf numFmtId="0" fontId="29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8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3" xfId="0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11" xfId="0" applyBorder="1" applyAlignment="1">
      <alignment horizontal="center"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justify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15" borderId="10" xfId="0" applyFill="1" applyBorder="1" applyAlignment="1">
      <alignment/>
    </xf>
    <xf numFmtId="0" fontId="0" fillId="15" borderId="10" xfId="0" applyFon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7" borderId="10" xfId="0" applyFill="1" applyBorder="1" applyAlignment="1">
      <alignment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0" borderId="0" xfId="0" applyFill="1" applyAlignment="1">
      <alignment horizontal="left"/>
    </xf>
    <xf numFmtId="49" fontId="24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0" xfId="0" applyFont="1" applyFill="1" applyAlignment="1" applyProtection="1">
      <alignment/>
      <protection hidden="1"/>
    </xf>
    <xf numFmtId="49" fontId="25" fillId="0" borderId="0" xfId="0" applyNumberFormat="1" applyFont="1" applyFill="1" applyAlignment="1" applyProtection="1">
      <alignment/>
      <protection hidden="1"/>
    </xf>
    <xf numFmtId="49" fontId="2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15" borderId="10" xfId="0" applyNumberFormat="1" applyFont="1" applyFill="1" applyBorder="1" applyAlignment="1">
      <alignment horizontal="center"/>
    </xf>
    <xf numFmtId="49" fontId="0" fillId="17" borderId="10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 horizontal="center"/>
    </xf>
    <xf numFmtId="0" fontId="0" fillId="0" borderId="10" xfId="0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4" fillId="0" borderId="0" xfId="56" applyFont="1" applyFill="1">
      <alignment/>
      <protection/>
    </xf>
    <xf numFmtId="49" fontId="23" fillId="0" borderId="0" xfId="56" applyNumberFormat="1" applyFont="1" applyFill="1" applyAlignment="1" applyProtection="1">
      <alignment vertical="center" shrinkToFit="1"/>
      <protection hidden="1"/>
    </xf>
    <xf numFmtId="0" fontId="0" fillId="0" borderId="0" xfId="56" applyFill="1">
      <alignment/>
      <protection/>
    </xf>
    <xf numFmtId="0" fontId="9" fillId="0" borderId="0" xfId="56" applyFont="1" applyFill="1" applyProtection="1">
      <alignment/>
      <protection hidden="1"/>
    </xf>
    <xf numFmtId="0" fontId="9" fillId="0" borderId="0" xfId="56" applyFont="1" applyFill="1" applyAlignment="1" applyProtection="1">
      <alignment horizontal="left"/>
      <protection hidden="1"/>
    </xf>
    <xf numFmtId="0" fontId="9" fillId="0" borderId="0" xfId="56" applyFont="1" applyFill="1" applyAlignment="1" applyProtection="1">
      <alignment horizontal="center"/>
      <protection hidden="1"/>
    </xf>
    <xf numFmtId="0" fontId="0" fillId="0" borderId="0" xfId="56" applyFont="1" applyFill="1">
      <alignment/>
      <protection/>
    </xf>
    <xf numFmtId="0" fontId="23" fillId="0" borderId="0" xfId="56" applyFont="1" applyFill="1" applyAlignment="1" applyProtection="1">
      <alignment horizontal="center"/>
      <protection hidden="1"/>
    </xf>
    <xf numFmtId="0" fontId="9" fillId="0" borderId="0" xfId="56" applyFont="1" applyFill="1" applyAlignment="1" applyProtection="1">
      <alignment/>
      <protection hidden="1"/>
    </xf>
    <xf numFmtId="0" fontId="9" fillId="0" borderId="0" xfId="56" applyFont="1" applyFill="1" applyAlignment="1">
      <alignment/>
      <protection/>
    </xf>
    <xf numFmtId="0" fontId="23" fillId="0" borderId="0" xfId="56" applyFont="1" applyFill="1" applyBorder="1" applyAlignment="1" applyProtection="1">
      <alignment horizontal="center"/>
      <protection hidden="1"/>
    </xf>
    <xf numFmtId="0" fontId="9" fillId="0" borderId="0" xfId="56" applyFont="1" applyFill="1" applyBorder="1" applyAlignment="1" applyProtection="1">
      <alignment/>
      <protection hidden="1"/>
    </xf>
    <xf numFmtId="0" fontId="9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23" fillId="0" borderId="0" xfId="56" applyFont="1" applyFill="1" applyBorder="1" applyAlignment="1" applyProtection="1">
      <alignment horizontal="left" vertical="center"/>
      <protection hidden="1"/>
    </xf>
    <xf numFmtId="0" fontId="9" fillId="0" borderId="0" xfId="56" applyFont="1" applyFill="1" applyBorder="1" applyAlignment="1" applyProtection="1">
      <alignment horizontal="left" vertical="center"/>
      <protection hidden="1"/>
    </xf>
    <xf numFmtId="0" fontId="9" fillId="0" borderId="0" xfId="56" applyFont="1" applyFill="1" applyBorder="1" applyProtection="1">
      <alignment/>
      <protection hidden="1"/>
    </xf>
    <xf numFmtId="0" fontId="23" fillId="0" borderId="0" xfId="56" applyFont="1" applyFill="1" applyBorder="1" applyAlignment="1" applyProtection="1">
      <alignment horizontal="center" vertical="center"/>
      <protection hidden="1"/>
    </xf>
    <xf numFmtId="49" fontId="23" fillId="0" borderId="0" xfId="56" applyNumberFormat="1" applyFont="1" applyFill="1" applyBorder="1" applyAlignment="1" applyProtection="1">
      <alignment horizontal="left" vertical="top" wrapText="1"/>
      <protection/>
    </xf>
    <xf numFmtId="49" fontId="9" fillId="0" borderId="0" xfId="56" applyNumberFormat="1" applyFont="1" applyFill="1" applyBorder="1" applyAlignment="1" applyProtection="1">
      <alignment horizontal="left" vertical="top" wrapText="1"/>
      <protection/>
    </xf>
    <xf numFmtId="0" fontId="9" fillId="0" borderId="0" xfId="56" applyFont="1" applyFill="1" applyAlignment="1" applyProtection="1">
      <alignment horizontal="left" vertical="center"/>
      <protection hidden="1"/>
    </xf>
    <xf numFmtId="49" fontId="24" fillId="0" borderId="0" xfId="56" applyNumberFormat="1" applyFont="1" applyFill="1" applyBorder="1" applyAlignment="1" applyProtection="1">
      <alignment horizontal="left" vertical="top" wrapText="1"/>
      <protection/>
    </xf>
    <xf numFmtId="0" fontId="25" fillId="0" borderId="0" xfId="56" applyFont="1" applyFill="1" applyProtection="1">
      <alignment/>
      <protection hidden="1"/>
    </xf>
    <xf numFmtId="49" fontId="9" fillId="0" borderId="0" xfId="56" applyNumberFormat="1" applyFont="1" applyFill="1" applyAlignment="1" applyProtection="1">
      <alignment/>
      <protection hidden="1"/>
    </xf>
    <xf numFmtId="49" fontId="9" fillId="0" borderId="0" xfId="56" applyNumberFormat="1" applyFont="1" applyFill="1" applyBorder="1" applyAlignment="1" applyProtection="1">
      <alignment/>
      <protection hidden="1"/>
    </xf>
    <xf numFmtId="0" fontId="9" fillId="0" borderId="0" xfId="56" applyFont="1" applyFill="1" applyBorder="1" applyAlignment="1" applyProtection="1">
      <alignment vertical="center"/>
      <protection hidden="1"/>
    </xf>
    <xf numFmtId="0" fontId="0" fillId="0" borderId="0" xfId="56" applyFont="1" applyFill="1" applyBorder="1">
      <alignment/>
      <protection/>
    </xf>
    <xf numFmtId="0" fontId="9" fillId="0" borderId="0" xfId="56" applyFont="1" applyFill="1" applyBorder="1" applyAlignment="1" applyProtection="1">
      <alignment horizontal="center" vertical="center"/>
      <protection hidden="1"/>
    </xf>
    <xf numFmtId="0" fontId="23" fillId="0" borderId="0" xfId="56" applyFont="1" applyFill="1" applyBorder="1" applyAlignment="1" applyProtection="1">
      <alignment horizontal="left" vertical="top" wrapText="1"/>
      <protection/>
    </xf>
    <xf numFmtId="49" fontId="25" fillId="0" borderId="0" xfId="56" applyNumberFormat="1" applyFont="1" applyFill="1" applyAlignment="1" applyProtection="1">
      <alignment/>
      <protection hidden="1"/>
    </xf>
    <xf numFmtId="49" fontId="9" fillId="0" borderId="0" xfId="56" applyNumberFormat="1" applyFont="1" applyFill="1" applyBorder="1" applyAlignment="1" applyProtection="1">
      <alignment horizontal="left" vertical="center"/>
      <protection hidden="1"/>
    </xf>
    <xf numFmtId="49" fontId="23" fillId="0" borderId="0" xfId="56" applyNumberFormat="1" applyFont="1" applyFill="1" applyAlignment="1" applyProtection="1">
      <alignment horizontal="center" vertical="center"/>
      <protection hidden="1"/>
    </xf>
    <xf numFmtId="0" fontId="8" fillId="0" borderId="0" xfId="55" applyFont="1" applyAlignment="1" applyProtection="1">
      <alignment/>
      <protection hidden="1"/>
    </xf>
    <xf numFmtId="0" fontId="0" fillId="0" borderId="0" xfId="55" applyBorder="1" applyProtection="1">
      <alignment/>
      <protection hidden="1"/>
    </xf>
    <xf numFmtId="0" fontId="0" fillId="0" borderId="0" xfId="56" applyFill="1" applyProtection="1">
      <alignment/>
      <protection hidden="1"/>
    </xf>
    <xf numFmtId="0" fontId="0" fillId="0" borderId="0" xfId="55" applyProtection="1">
      <alignment/>
      <protection hidden="1"/>
    </xf>
    <xf numFmtId="0" fontId="0" fillId="26" borderId="0" xfId="55" applyFill="1" applyProtection="1">
      <alignment/>
      <protection hidden="1"/>
    </xf>
    <xf numFmtId="0" fontId="0" fillId="0" borderId="0" xfId="55" applyAlignment="1" applyProtection="1">
      <alignment horizontal="center" vertical="center"/>
      <protection hidden="1"/>
    </xf>
    <xf numFmtId="0" fontId="0" fillId="0" borderId="0" xfId="56">
      <alignment/>
      <protection/>
    </xf>
    <xf numFmtId="49" fontId="12" fillId="0" borderId="10" xfId="55" applyNumberFormat="1" applyFont="1" applyBorder="1" applyAlignment="1" applyProtection="1">
      <alignment horizontal="center" vertical="center" shrinkToFit="1"/>
      <protection hidden="1"/>
    </xf>
    <xf numFmtId="49" fontId="12" fillId="0" borderId="14" xfId="55" applyNumberFormat="1" applyFont="1" applyBorder="1" applyAlignment="1" applyProtection="1">
      <alignment horizontal="center" vertical="center" shrinkToFit="1"/>
      <protection hidden="1"/>
    </xf>
    <xf numFmtId="1" fontId="1" fillId="26" borderId="10" xfId="55" applyNumberFormat="1" applyFont="1" applyFill="1" applyBorder="1" applyAlignment="1" applyProtection="1">
      <alignment horizontal="center" vertical="center" shrinkToFit="1"/>
      <protection hidden="1"/>
    </xf>
    <xf numFmtId="0" fontId="1" fillId="26" borderId="10" xfId="55" applyFont="1" applyFill="1" applyBorder="1" applyAlignment="1" applyProtection="1">
      <alignment horizontal="center" vertical="center" shrinkToFit="1"/>
      <protection hidden="1"/>
    </xf>
    <xf numFmtId="1" fontId="0" fillId="0" borderId="0" xfId="55" applyNumberFormat="1" applyAlignment="1" applyProtection="1">
      <alignment horizontal="center" vertical="center"/>
      <protection hidden="1"/>
    </xf>
    <xf numFmtId="176" fontId="15" fillId="27" borderId="15" xfId="55" applyNumberFormat="1" applyFont="1" applyFill="1" applyBorder="1" applyAlignment="1" applyProtection="1">
      <alignment horizontal="center" vertical="center" shrinkToFit="1"/>
      <protection hidden="1"/>
    </xf>
    <xf numFmtId="172" fontId="15" fillId="27" borderId="16" xfId="55" applyNumberFormat="1" applyFont="1" applyFill="1" applyBorder="1" applyAlignment="1" applyProtection="1">
      <alignment horizontal="center" vertical="center" shrinkToFit="1"/>
      <protection hidden="1"/>
    </xf>
    <xf numFmtId="172" fontId="15" fillId="27" borderId="17" xfId="55" applyNumberFormat="1" applyFont="1" applyFill="1" applyBorder="1" applyAlignment="1" applyProtection="1">
      <alignment horizontal="center" vertical="center" shrinkToFit="1"/>
      <protection hidden="1"/>
    </xf>
    <xf numFmtId="172" fontId="15" fillId="27" borderId="18" xfId="55" applyNumberFormat="1" applyFont="1" applyFill="1" applyBorder="1" applyAlignment="1" applyProtection="1">
      <alignment horizontal="center" vertical="center" shrinkToFit="1"/>
      <protection hidden="1"/>
    </xf>
    <xf numFmtId="172" fontId="15" fillId="27" borderId="19" xfId="55" applyNumberFormat="1" applyFont="1" applyFill="1" applyBorder="1" applyAlignment="1" applyProtection="1">
      <alignment horizontal="center" vertical="center" shrinkToFit="1"/>
      <protection hidden="1"/>
    </xf>
    <xf numFmtId="172" fontId="15" fillId="27" borderId="15" xfId="55" applyNumberFormat="1" applyFont="1" applyFill="1" applyBorder="1" applyAlignment="1" applyProtection="1">
      <alignment horizontal="center" vertical="center" shrinkToFit="1"/>
      <protection hidden="1"/>
    </xf>
    <xf numFmtId="172" fontId="15" fillId="27" borderId="20" xfId="55" applyNumberFormat="1" applyFont="1" applyFill="1" applyBorder="1" applyAlignment="1" applyProtection="1">
      <alignment horizontal="center" vertical="center" shrinkToFit="1"/>
      <protection hidden="1"/>
    </xf>
    <xf numFmtId="172" fontId="15" fillId="27" borderId="21" xfId="55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55" applyFont="1" applyBorder="1" applyAlignment="1" applyProtection="1">
      <alignment shrinkToFit="1"/>
      <protection hidden="1"/>
    </xf>
    <xf numFmtId="49" fontId="0" fillId="26" borderId="0" xfId="55" applyNumberFormat="1" applyFill="1" applyProtection="1">
      <alignment/>
      <protection hidden="1"/>
    </xf>
    <xf numFmtId="49" fontId="0" fillId="26" borderId="0" xfId="55" applyNumberFormat="1" applyFill="1" applyAlignment="1" applyProtection="1">
      <alignment vertical="top" wrapText="1"/>
      <protection hidden="1"/>
    </xf>
    <xf numFmtId="49" fontId="0" fillId="0" borderId="0" xfId="55" applyNumberFormat="1" applyAlignment="1" applyProtection="1">
      <alignment vertical="top" wrapText="1"/>
      <protection hidden="1"/>
    </xf>
    <xf numFmtId="49" fontId="0" fillId="0" borderId="0" xfId="55" applyNumberFormat="1" applyProtection="1">
      <alignment/>
      <protection hidden="1"/>
    </xf>
    <xf numFmtId="0" fontId="16" fillId="0" borderId="0" xfId="55" applyNumberFormat="1" applyFont="1" applyProtection="1">
      <alignment/>
      <protection hidden="1"/>
    </xf>
    <xf numFmtId="49" fontId="10" fillId="28" borderId="22" xfId="55" applyNumberFormat="1" applyFont="1" applyFill="1" applyBorder="1" applyAlignment="1" applyProtection="1">
      <alignment horizontal="center"/>
      <protection hidden="1"/>
    </xf>
    <xf numFmtId="49" fontId="17" fillId="28" borderId="22" xfId="55" applyNumberFormat="1" applyFont="1" applyFill="1" applyBorder="1" applyAlignment="1" applyProtection="1">
      <alignment horizontal="center"/>
      <protection hidden="1"/>
    </xf>
    <xf numFmtId="0" fontId="0" fillId="28" borderId="22" xfId="55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 wrapText="1"/>
    </xf>
    <xf numFmtId="0" fontId="2" fillId="0" borderId="0" xfId="0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35" fillId="0" borderId="0" xfId="0" applyFont="1" applyFill="1" applyBorder="1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178" fontId="25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25" fillId="0" borderId="0" xfId="0" applyFont="1" applyFill="1" applyAlignment="1" applyProtection="1">
      <alignment horizontal="left" vertical="center"/>
      <protection hidden="1"/>
    </xf>
    <xf numFmtId="0" fontId="36" fillId="0" borderId="0" xfId="0" applyFont="1" applyAlignment="1">
      <alignment/>
    </xf>
    <xf numFmtId="1" fontId="35" fillId="0" borderId="0" xfId="0" applyNumberFormat="1" applyFont="1" applyFill="1" applyAlignment="1" applyProtection="1">
      <alignment vertical="center"/>
      <protection hidden="1"/>
    </xf>
    <xf numFmtId="179" fontId="35" fillId="0" borderId="0" xfId="0" applyNumberFormat="1" applyFont="1" applyFill="1" applyAlignment="1" applyProtection="1">
      <alignment horizontal="center"/>
      <protection hidden="1"/>
    </xf>
    <xf numFmtId="0" fontId="24" fillId="0" borderId="0" xfId="0" applyFont="1" applyFill="1" applyAlignment="1" applyProtection="1">
      <alignment horizontal="left" vertical="center"/>
      <protection hidden="1"/>
    </xf>
    <xf numFmtId="0" fontId="25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24" fillId="0" borderId="0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49" fontId="24" fillId="0" borderId="0" xfId="0" applyNumberFormat="1" applyFont="1" applyFill="1" applyAlignment="1" applyProtection="1">
      <alignment horizontal="left"/>
      <protection hidden="1"/>
    </xf>
    <xf numFmtId="1" fontId="24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left" vertical="top" wrapText="1"/>
      <protection/>
    </xf>
    <xf numFmtId="49" fontId="25" fillId="0" borderId="0" xfId="0" applyNumberFormat="1" applyFont="1" applyFill="1" applyAlignment="1" applyProtection="1">
      <alignment horizontal="left" vertical="center"/>
      <protection hidden="1"/>
    </xf>
    <xf numFmtId="49" fontId="24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 textRotation="90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hidden="1"/>
    </xf>
    <xf numFmtId="1" fontId="0" fillId="0" borderId="0" xfId="0" applyNumberFormat="1" applyFont="1" applyFill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0" fillId="0" borderId="23" xfId="0" applyFont="1" applyFill="1" applyBorder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  <xf numFmtId="49" fontId="0" fillId="0" borderId="0" xfId="0" applyNumberFormat="1" applyFont="1" applyFill="1" applyAlignment="1" applyProtection="1">
      <alignment/>
      <protection hidden="1"/>
    </xf>
    <xf numFmtId="49" fontId="0" fillId="0" borderId="0" xfId="0" applyNumberFormat="1" applyFont="1" applyFill="1" applyAlignment="1" applyProtection="1">
      <alignment vertical="top" wrapText="1"/>
      <protection hidden="1"/>
    </xf>
    <xf numFmtId="0" fontId="39" fillId="0" borderId="0" xfId="0" applyNumberFormat="1" applyFont="1" applyFill="1" applyAlignment="1" applyProtection="1">
      <alignment/>
      <protection hidden="1"/>
    </xf>
    <xf numFmtId="49" fontId="0" fillId="0" borderId="0" xfId="0" applyNumberFormat="1" applyFont="1" applyFill="1" applyAlignment="1" applyProtection="1">
      <alignment/>
      <protection hidden="1"/>
    </xf>
    <xf numFmtId="49" fontId="0" fillId="0" borderId="22" xfId="0" applyNumberFormat="1" applyFont="1" applyFill="1" applyBorder="1" applyAlignment="1" applyProtection="1">
      <alignment/>
      <protection hidden="1"/>
    </xf>
    <xf numFmtId="49" fontId="0" fillId="0" borderId="0" xfId="0" applyNumberFormat="1" applyFont="1" applyFill="1" applyAlignment="1" applyProtection="1">
      <alignment horizontal="left" indent="1"/>
      <protection hidden="1"/>
    </xf>
    <xf numFmtId="49" fontId="10" fillId="0" borderId="22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Alignment="1" applyProtection="1">
      <alignment horizontal="left" vertical="top" wrapText="1" indent="1"/>
      <protection/>
    </xf>
    <xf numFmtId="49" fontId="0" fillId="0" borderId="22" xfId="0" applyNumberFormat="1" applyFont="1" applyFill="1" applyBorder="1" applyAlignment="1" applyProtection="1">
      <alignment horizontal="center"/>
      <protection hidden="1"/>
    </xf>
    <xf numFmtId="49" fontId="0" fillId="0" borderId="0" xfId="43" applyNumberFormat="1" applyFont="1" applyFill="1" applyAlignment="1" applyProtection="1">
      <alignment horizontal="left" vertical="top" indent="1"/>
      <protection/>
    </xf>
    <xf numFmtId="49" fontId="17" fillId="0" borderId="22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Alignment="1" applyProtection="1">
      <alignment horizontal="left" vertical="top" wrapText="1" indent="1"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/>
      <protection hidden="1"/>
    </xf>
    <xf numFmtId="49" fontId="17" fillId="0" borderId="0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vertical="top" wrapText="1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49" fontId="0" fillId="0" borderId="0" xfId="43" applyNumberFormat="1" applyFont="1" applyFill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/>
      <protection hidden="1"/>
    </xf>
    <xf numFmtId="0" fontId="17" fillId="0" borderId="0" xfId="0" applyFont="1" applyFill="1" applyAlignment="1" applyProtection="1">
      <alignment/>
      <protection hidden="1"/>
    </xf>
    <xf numFmtId="0" fontId="0" fillId="0" borderId="10" xfId="0" applyFont="1" applyBorder="1" applyAlignment="1" quotePrefix="1">
      <alignment horizontal="center"/>
    </xf>
    <xf numFmtId="0" fontId="0" fillId="29" borderId="0" xfId="0" applyFill="1" applyBorder="1" applyAlignment="1">
      <alignment horizontal="left"/>
    </xf>
    <xf numFmtId="0" fontId="3" fillId="29" borderId="10" xfId="0" applyFont="1" applyFill="1" applyBorder="1" applyAlignment="1" quotePrefix="1">
      <alignment horizontal="center"/>
    </xf>
    <xf numFmtId="1" fontId="40" fillId="29" borderId="11" xfId="0" applyNumberFormat="1" applyFont="1" applyFill="1" applyBorder="1" applyAlignment="1" applyProtection="1">
      <alignment horizontal="center" vertical="center" shrinkToFit="1"/>
      <protection hidden="1"/>
    </xf>
    <xf numFmtId="1" fontId="40" fillId="29" borderId="10" xfId="0" applyNumberFormat="1" applyFont="1" applyFill="1" applyBorder="1" applyAlignment="1" applyProtection="1">
      <alignment horizontal="center" vertical="center" shrinkToFit="1"/>
      <protection hidden="1"/>
    </xf>
    <xf numFmtId="1" fontId="40" fillId="29" borderId="11" xfId="0" applyNumberFormat="1" applyFont="1" applyFill="1" applyBorder="1" applyAlignment="1" applyProtection="1">
      <alignment horizontal="center" vertical="center" shrinkToFit="1"/>
      <protection/>
    </xf>
    <xf numFmtId="0" fontId="3" fillId="29" borderId="11" xfId="0" applyFont="1" applyFill="1" applyBorder="1" applyAlignment="1">
      <alignment horizontal="center"/>
    </xf>
    <xf numFmtId="0" fontId="2" fillId="29" borderId="10" xfId="0" applyFont="1" applyFill="1" applyBorder="1" applyAlignment="1">
      <alignment horizontal="left"/>
    </xf>
    <xf numFmtId="0" fontId="2" fillId="29" borderId="10" xfId="0" applyFont="1" applyFill="1" applyBorder="1" applyAlignment="1" quotePrefix="1">
      <alignment horizontal="center"/>
    </xf>
    <xf numFmtId="1" fontId="26" fillId="29" borderId="11" xfId="0" applyNumberFormat="1" applyFont="1" applyFill="1" applyBorder="1" applyAlignment="1" applyProtection="1">
      <alignment horizontal="center" vertical="center" shrinkToFit="1"/>
      <protection hidden="1"/>
    </xf>
    <xf numFmtId="1" fontId="26" fillId="29" borderId="10" xfId="0" applyNumberFormat="1" applyFont="1" applyFill="1" applyBorder="1" applyAlignment="1" applyProtection="1">
      <alignment horizontal="center" vertical="center" shrinkToFit="1"/>
      <protection hidden="1"/>
    </xf>
    <xf numFmtId="1" fontId="26" fillId="29" borderId="11" xfId="0" applyNumberFormat="1" applyFont="1" applyFill="1" applyBorder="1" applyAlignment="1" applyProtection="1">
      <alignment horizontal="center" vertical="center" shrinkToFit="1"/>
      <protection/>
    </xf>
    <xf numFmtId="0" fontId="2" fillId="29" borderId="11" xfId="0" applyFont="1" applyFill="1" applyBorder="1" applyAlignment="1">
      <alignment horizontal="center"/>
    </xf>
    <xf numFmtId="49" fontId="3" fillId="29" borderId="24" xfId="0" applyNumberFormat="1" applyFont="1" applyFill="1" applyBorder="1" applyAlignment="1">
      <alignment horizontal="center"/>
    </xf>
    <xf numFmtId="0" fontId="3" fillId="29" borderId="10" xfId="0" applyFont="1" applyFill="1" applyBorder="1" applyAlignment="1">
      <alignment horizontal="center"/>
    </xf>
    <xf numFmtId="0" fontId="0" fillId="29" borderId="10" xfId="0" applyFill="1" applyBorder="1" applyAlignment="1">
      <alignment/>
    </xf>
    <xf numFmtId="49" fontId="3" fillId="29" borderId="10" xfId="0" applyNumberFormat="1" applyFont="1" applyFill="1" applyBorder="1" applyAlignment="1">
      <alignment horizontal="center"/>
    </xf>
    <xf numFmtId="0" fontId="2" fillId="29" borderId="10" xfId="0" applyFont="1" applyFill="1" applyBorder="1" applyAlignment="1">
      <alignment/>
    </xf>
    <xf numFmtId="49" fontId="2" fillId="29" borderId="24" xfId="0" applyNumberFormat="1" applyFont="1" applyFill="1" applyBorder="1" applyAlignment="1">
      <alignment horizontal="center"/>
    </xf>
    <xf numFmtId="1" fontId="3" fillId="29" borderId="10" xfId="0" applyNumberFormat="1" applyFont="1" applyFill="1" applyBorder="1" applyAlignment="1">
      <alignment horizontal="center"/>
    </xf>
    <xf numFmtId="0" fontId="33" fillId="29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49" fontId="0" fillId="0" borderId="24" xfId="0" applyNumberFormat="1" applyFont="1" applyFill="1" applyBorder="1" applyAlignment="1">
      <alignment horizontal="center"/>
    </xf>
    <xf numFmtId="0" fontId="2" fillId="29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2" fillId="15" borderId="10" xfId="0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0" fillId="30" borderId="10" xfId="0" applyFill="1" applyBorder="1" applyAlignment="1">
      <alignment/>
    </xf>
    <xf numFmtId="49" fontId="0" fillId="30" borderId="24" xfId="0" applyNumberFormat="1" applyFont="1" applyFill="1" applyBorder="1" applyAlignment="1">
      <alignment horizontal="center"/>
    </xf>
    <xf numFmtId="1" fontId="0" fillId="30" borderId="10" xfId="0" applyNumberFormat="1" applyFont="1" applyFill="1" applyBorder="1" applyAlignment="1">
      <alignment horizontal="center"/>
    </xf>
    <xf numFmtId="1" fontId="26" fillId="3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30" borderId="10" xfId="0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0" fillId="17" borderId="12" xfId="0" applyFill="1" applyBorder="1" applyAlignment="1">
      <alignment/>
    </xf>
    <xf numFmtId="0" fontId="0" fillId="17" borderId="13" xfId="0" applyFill="1" applyBorder="1" applyAlignment="1">
      <alignment/>
    </xf>
    <xf numFmtId="49" fontId="0" fillId="0" borderId="10" xfId="0" applyNumberFormat="1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49" fontId="0" fillId="17" borderId="10" xfId="0" applyNumberFormat="1" applyFont="1" applyFill="1" applyBorder="1" applyAlignment="1" quotePrefix="1">
      <alignment horizontal="center"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>
      <alignment wrapText="1"/>
    </xf>
    <xf numFmtId="49" fontId="2" fillId="0" borderId="10" xfId="0" applyNumberFormat="1" applyFont="1" applyFill="1" applyBorder="1" applyAlignment="1" quotePrefix="1">
      <alignment horizontal="center"/>
    </xf>
    <xf numFmtId="49" fontId="0" fillId="17" borderId="10" xfId="0" applyNumberFormat="1" applyFont="1" applyFill="1" applyBorder="1" applyAlignment="1" quotePrefix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 quotePrefix="1">
      <alignment horizontal="center"/>
    </xf>
    <xf numFmtId="49" fontId="0" fillId="0" borderId="10" xfId="0" applyNumberFormat="1" applyFont="1" applyBorder="1" applyAlignment="1" quotePrefix="1">
      <alignment horizontal="center" vertical="center"/>
    </xf>
    <xf numFmtId="0" fontId="9" fillId="0" borderId="0" xfId="56" applyFont="1" applyFill="1" applyBorder="1" applyAlignment="1" applyProtection="1">
      <alignment horizontal="left" vertical="top" wrapText="1"/>
      <protection/>
    </xf>
    <xf numFmtId="0" fontId="9" fillId="0" borderId="0" xfId="56" applyFont="1" applyFill="1" applyBorder="1" applyAlignment="1" applyProtection="1">
      <alignment horizontal="left"/>
      <protection hidden="1"/>
    </xf>
    <xf numFmtId="0" fontId="43" fillId="0" borderId="0" xfId="56" applyFont="1" applyFill="1" applyBorder="1" applyAlignment="1" applyProtection="1">
      <alignment horizontal="left"/>
      <protection hidden="1"/>
    </xf>
    <xf numFmtId="0" fontId="43" fillId="0" borderId="0" xfId="56" applyFont="1" applyFill="1" applyAlignment="1" applyProtection="1">
      <alignment horizontal="left"/>
      <protection hidden="1"/>
    </xf>
    <xf numFmtId="0" fontId="9" fillId="0" borderId="0" xfId="0" applyFont="1" applyAlignment="1">
      <alignment horizontal="center"/>
    </xf>
    <xf numFmtId="0" fontId="43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/>
      <protection hidden="1"/>
    </xf>
    <xf numFmtId="49" fontId="9" fillId="0" borderId="0" xfId="0" applyNumberFormat="1" applyFont="1" applyFill="1" applyAlignment="1" applyProtection="1">
      <alignment horizontal="left"/>
      <protection hidden="1"/>
    </xf>
    <xf numFmtId="49" fontId="9" fillId="0" borderId="0" xfId="0" applyNumberFormat="1" applyFont="1" applyFill="1" applyBorder="1" applyAlignment="1" applyProtection="1">
      <alignment horizontal="left" vertical="top" wrapText="1"/>
      <protection/>
    </xf>
    <xf numFmtId="49" fontId="23" fillId="0" borderId="0" xfId="0" applyNumberFormat="1" applyFont="1" applyFill="1" applyBorder="1" applyAlignment="1" applyProtection="1">
      <alignment horizontal="left" vertical="top" wrapText="1"/>
      <protection/>
    </xf>
    <xf numFmtId="49" fontId="9" fillId="0" borderId="0" xfId="0" applyNumberFormat="1" applyFont="1" applyFill="1" applyBorder="1" applyAlignment="1" applyProtection="1">
      <alignment horizontal="left" vertical="top"/>
      <protection/>
    </xf>
    <xf numFmtId="49" fontId="9" fillId="0" borderId="0" xfId="0" applyNumberFormat="1" applyFont="1" applyFill="1" applyAlignment="1" applyProtection="1">
      <alignment/>
      <protection hidden="1"/>
    </xf>
    <xf numFmtId="0" fontId="9" fillId="0" borderId="0" xfId="56" applyFont="1" applyAlignment="1">
      <alignment/>
      <protection/>
    </xf>
    <xf numFmtId="0" fontId="9" fillId="0" borderId="0" xfId="56" applyFont="1" applyFill="1">
      <alignment/>
      <protection/>
    </xf>
    <xf numFmtId="49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20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" fillId="31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29" borderId="10" xfId="0" applyFont="1" applyFill="1" applyBorder="1" applyAlignment="1">
      <alignment horizontal="left" wrapText="1"/>
    </xf>
    <xf numFmtId="0" fontId="2" fillId="29" borderId="10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3" fillId="29" borderId="11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30" borderId="10" xfId="0" applyFill="1" applyBorder="1" applyAlignment="1">
      <alignment wrapText="1"/>
    </xf>
    <xf numFmtId="0" fontId="3" fillId="29" borderId="10" xfId="0" applyFont="1" applyFill="1" applyBorder="1" applyAlignment="1">
      <alignment wrapText="1"/>
    </xf>
    <xf numFmtId="0" fontId="0" fillId="15" borderId="10" xfId="0" applyFill="1" applyBorder="1" applyAlignment="1">
      <alignment wrapText="1"/>
    </xf>
    <xf numFmtId="0" fontId="0" fillId="17" borderId="10" xfId="0" applyFill="1" applyBorder="1" applyAlignment="1">
      <alignment wrapText="1"/>
    </xf>
    <xf numFmtId="49" fontId="0" fillId="0" borderId="0" xfId="55" applyNumberFormat="1" applyAlignment="1" applyProtection="1">
      <alignment horizontal="left" vertical="top" wrapText="1" indent="1"/>
      <protection hidden="1"/>
    </xf>
    <xf numFmtId="0" fontId="15" fillId="26" borderId="25" xfId="55" applyFont="1" applyFill="1" applyBorder="1" applyAlignment="1" applyProtection="1">
      <alignment horizontal="right" vertical="center" shrinkToFit="1"/>
      <protection hidden="1"/>
    </xf>
    <xf numFmtId="0" fontId="15" fillId="26" borderId="23" xfId="55" applyFont="1" applyFill="1" applyBorder="1" applyAlignment="1" applyProtection="1">
      <alignment horizontal="right" vertical="center" shrinkToFit="1"/>
      <protection hidden="1"/>
    </xf>
    <xf numFmtId="49" fontId="0" fillId="10" borderId="0" xfId="45" applyNumberFormat="1" applyFont="1" applyFill="1" applyAlignment="1" applyProtection="1">
      <alignment horizontal="left" vertical="top" wrapText="1" indent="1"/>
      <protection locked="0"/>
    </xf>
    <xf numFmtId="49" fontId="0" fillId="10" borderId="0" xfId="55" applyNumberFormat="1" applyFill="1" applyAlignment="1" applyProtection="1">
      <alignment horizontal="left" vertical="top" wrapText="1" indent="1"/>
      <protection locked="0"/>
    </xf>
    <xf numFmtId="176" fontId="7" fillId="21" borderId="26" xfId="55" applyNumberFormat="1" applyFont="1" applyFill="1" applyBorder="1" applyAlignment="1" applyProtection="1">
      <alignment horizontal="center" vertical="center" shrinkToFit="1"/>
      <protection hidden="1"/>
    </xf>
    <xf numFmtId="0" fontId="7" fillId="21" borderId="27" xfId="55" applyFont="1" applyFill="1" applyBorder="1" applyAlignment="1" applyProtection="1">
      <alignment horizontal="center" vertical="center" shrinkToFit="1"/>
      <protection hidden="1"/>
    </xf>
    <xf numFmtId="0" fontId="7" fillId="21" borderId="26" xfId="55" applyFont="1" applyFill="1" applyBorder="1" applyAlignment="1" applyProtection="1">
      <alignment horizontal="center" vertical="center" shrinkToFit="1"/>
      <protection hidden="1"/>
    </xf>
    <xf numFmtId="176" fontId="7" fillId="21" borderId="11" xfId="55" applyNumberFormat="1" applyFont="1" applyFill="1" applyBorder="1" applyAlignment="1" applyProtection="1">
      <alignment horizontal="center" vertical="center" shrinkToFit="1"/>
      <protection hidden="1"/>
    </xf>
    <xf numFmtId="0" fontId="7" fillId="21" borderId="13" xfId="55" applyFont="1" applyFill="1" applyBorder="1" applyAlignment="1" applyProtection="1">
      <alignment horizontal="center" vertical="center" shrinkToFit="1"/>
      <protection hidden="1"/>
    </xf>
    <xf numFmtId="49" fontId="14" fillId="34" borderId="11" xfId="55" applyNumberFormat="1" applyFont="1" applyFill="1" applyBorder="1" applyAlignment="1" applyProtection="1">
      <alignment horizontal="center" vertical="center"/>
      <protection hidden="1"/>
    </xf>
    <xf numFmtId="49" fontId="14" fillId="34" borderId="13" xfId="55" applyNumberFormat="1" applyFont="1" applyFill="1" applyBorder="1" applyAlignment="1" applyProtection="1">
      <alignment horizontal="center" vertical="center"/>
      <protection hidden="1"/>
    </xf>
    <xf numFmtId="49" fontId="13" fillId="34" borderId="11" xfId="55" applyNumberFormat="1" applyFont="1" applyFill="1" applyBorder="1" applyAlignment="1" applyProtection="1">
      <alignment horizontal="center" vertical="center"/>
      <protection hidden="1"/>
    </xf>
    <xf numFmtId="49" fontId="13" fillId="34" borderId="13" xfId="55" applyNumberFormat="1" applyFont="1" applyFill="1" applyBorder="1" applyAlignment="1" applyProtection="1">
      <alignment horizontal="center" vertical="center"/>
      <protection hidden="1"/>
    </xf>
    <xf numFmtId="176" fontId="7" fillId="21" borderId="28" xfId="55" applyNumberFormat="1" applyFont="1" applyFill="1" applyBorder="1" applyAlignment="1" applyProtection="1">
      <alignment horizontal="center" vertical="center" shrinkToFit="1"/>
      <protection hidden="1"/>
    </xf>
    <xf numFmtId="0" fontId="7" fillId="21" borderId="29" xfId="55" applyNumberFormat="1" applyFont="1" applyFill="1" applyBorder="1" applyAlignment="1" applyProtection="1">
      <alignment horizontal="center" vertical="center" shrinkToFit="1"/>
      <protection hidden="1"/>
    </xf>
    <xf numFmtId="1" fontId="7" fillId="21" borderId="30" xfId="55" applyNumberFormat="1" applyFont="1" applyFill="1" applyBorder="1" applyAlignment="1" applyProtection="1">
      <alignment horizontal="center" vertical="center" shrinkToFit="1"/>
      <protection hidden="1"/>
    </xf>
    <xf numFmtId="0" fontId="7" fillId="21" borderId="31" xfId="55" applyFont="1" applyFill="1" applyBorder="1" applyAlignment="1" applyProtection="1">
      <alignment horizontal="center" vertical="center" shrinkToFit="1"/>
      <protection hidden="1"/>
    </xf>
    <xf numFmtId="176" fontId="7" fillId="21" borderId="30" xfId="55" applyNumberFormat="1" applyFont="1" applyFill="1" applyBorder="1" applyAlignment="1" applyProtection="1">
      <alignment horizontal="center" vertical="center" shrinkToFit="1"/>
      <protection hidden="1"/>
    </xf>
    <xf numFmtId="0" fontId="0" fillId="26" borderId="11" xfId="55" applyFill="1" applyBorder="1" applyAlignment="1" applyProtection="1">
      <alignment horizontal="center" vertical="center"/>
      <protection hidden="1"/>
    </xf>
    <xf numFmtId="0" fontId="0" fillId="26" borderId="13" xfId="55" applyFill="1" applyBorder="1" applyAlignment="1" applyProtection="1">
      <alignment horizontal="center" vertical="center"/>
      <protection hidden="1"/>
    </xf>
    <xf numFmtId="176" fontId="7" fillId="21" borderId="13" xfId="55" applyNumberFormat="1" applyFont="1" applyFill="1" applyBorder="1" applyAlignment="1" applyProtection="1">
      <alignment horizontal="center" vertical="center" shrinkToFit="1"/>
      <protection hidden="1"/>
    </xf>
    <xf numFmtId="0" fontId="7" fillId="21" borderId="32" xfId="55" applyFont="1" applyFill="1" applyBorder="1" applyAlignment="1" applyProtection="1">
      <alignment horizontal="center" vertical="center" shrinkToFit="1"/>
      <protection hidden="1"/>
    </xf>
    <xf numFmtId="0" fontId="7" fillId="21" borderId="33" xfId="55" applyFont="1" applyFill="1" applyBorder="1" applyAlignment="1" applyProtection="1">
      <alignment horizontal="center" vertical="center" shrinkToFit="1"/>
      <protection hidden="1"/>
    </xf>
    <xf numFmtId="0" fontId="0" fillId="0" borderId="11" xfId="55" applyBorder="1" applyAlignment="1" applyProtection="1">
      <alignment horizontal="center" vertical="center"/>
      <protection hidden="1"/>
    </xf>
    <xf numFmtId="0" fontId="0" fillId="0" borderId="13" xfId="55" applyBorder="1" applyAlignment="1" applyProtection="1">
      <alignment horizontal="center" vertical="center"/>
      <protection hidden="1"/>
    </xf>
    <xf numFmtId="49" fontId="13" fillId="34" borderId="11" xfId="45" applyNumberFormat="1" applyFont="1" applyFill="1" applyBorder="1" applyAlignment="1" applyProtection="1">
      <alignment horizontal="center" vertical="center"/>
      <protection hidden="1"/>
    </xf>
    <xf numFmtId="49" fontId="13" fillId="34" borderId="13" xfId="45" applyNumberFormat="1" applyFont="1" applyFill="1" applyBorder="1" applyAlignment="1" applyProtection="1">
      <alignment horizontal="center" vertical="center"/>
      <protection hidden="1"/>
    </xf>
    <xf numFmtId="49" fontId="0" fillId="34" borderId="11" xfId="55" applyNumberFormat="1" applyFont="1" applyFill="1" applyBorder="1" applyAlignment="1" applyProtection="1">
      <alignment horizontal="center" vertical="center"/>
      <protection hidden="1"/>
    </xf>
    <xf numFmtId="49" fontId="0" fillId="34" borderId="13" xfId="55" applyNumberFormat="1" applyFont="1" applyFill="1" applyBorder="1" applyAlignment="1" applyProtection="1">
      <alignment horizontal="center" vertical="center"/>
      <protection hidden="1"/>
    </xf>
    <xf numFmtId="49" fontId="10" fillId="34" borderId="11" xfId="55" applyNumberFormat="1" applyFont="1" applyFill="1" applyBorder="1" applyAlignment="1" applyProtection="1">
      <alignment horizontal="center" vertical="center"/>
      <protection hidden="1"/>
    </xf>
    <xf numFmtId="49" fontId="10" fillId="34" borderId="13" xfId="55" applyNumberFormat="1" applyFont="1" applyFill="1" applyBorder="1" applyAlignment="1" applyProtection="1">
      <alignment horizontal="center" vertical="center"/>
      <protection hidden="1"/>
    </xf>
    <xf numFmtId="0" fontId="0" fillId="26" borderId="14" xfId="55" applyFill="1" applyBorder="1" applyAlignment="1" applyProtection="1">
      <alignment horizontal="center" vertical="center" wrapText="1"/>
      <protection hidden="1"/>
    </xf>
    <xf numFmtId="0" fontId="0" fillId="26" borderId="34" xfId="55" applyFill="1" applyBorder="1" applyAlignment="1" applyProtection="1">
      <alignment horizontal="center" vertical="center" wrapText="1"/>
      <protection hidden="1"/>
    </xf>
    <xf numFmtId="49" fontId="11" fillId="0" borderId="11" xfId="55" applyNumberFormat="1" applyFont="1" applyBorder="1" applyAlignment="1" applyProtection="1">
      <alignment horizontal="center" vertical="center" textRotation="90"/>
      <protection hidden="1"/>
    </xf>
    <xf numFmtId="49" fontId="11" fillId="0" borderId="13" xfId="55" applyNumberFormat="1" applyFont="1" applyBorder="1" applyAlignment="1" applyProtection="1">
      <alignment horizontal="center" vertical="center" textRotation="90"/>
      <protection hidden="1"/>
    </xf>
    <xf numFmtId="0" fontId="0" fillId="26" borderId="10" xfId="55" applyFont="1" applyFill="1" applyBorder="1" applyAlignment="1" applyProtection="1">
      <alignment horizontal="center" vertical="center" wrapText="1"/>
      <protection hidden="1"/>
    </xf>
    <xf numFmtId="0" fontId="0" fillId="26" borderId="11" xfId="55" applyFill="1" applyBorder="1" applyAlignment="1" applyProtection="1">
      <alignment horizontal="center" textRotation="90" wrapText="1"/>
      <protection hidden="1"/>
    </xf>
    <xf numFmtId="0" fontId="0" fillId="26" borderId="12" xfId="55" applyFill="1" applyBorder="1" applyAlignment="1" applyProtection="1">
      <alignment horizontal="center" textRotation="90" wrapText="1"/>
      <protection hidden="1"/>
    </xf>
    <xf numFmtId="0" fontId="0" fillId="26" borderId="13" xfId="55" applyFill="1" applyBorder="1" applyAlignment="1" applyProtection="1">
      <alignment horizontal="center" textRotation="90" wrapText="1"/>
      <protection hidden="1"/>
    </xf>
    <xf numFmtId="0" fontId="0" fillId="26" borderId="32" xfId="55" applyFill="1" applyBorder="1" applyAlignment="1" applyProtection="1">
      <alignment horizontal="center" vertical="center" wrapText="1"/>
      <protection hidden="1"/>
    </xf>
    <xf numFmtId="0" fontId="0" fillId="26" borderId="25" xfId="55" applyFill="1" applyBorder="1" applyAlignment="1" applyProtection="1">
      <alignment horizontal="center" vertical="center" wrapText="1"/>
      <protection hidden="1"/>
    </xf>
    <xf numFmtId="0" fontId="0" fillId="26" borderId="23" xfId="55" applyFill="1" applyBorder="1" applyAlignment="1" applyProtection="1">
      <alignment horizontal="center" vertical="center" wrapText="1"/>
      <protection hidden="1"/>
    </xf>
    <xf numFmtId="0" fontId="0" fillId="26" borderId="33" xfId="55" applyFill="1" applyBorder="1" applyAlignment="1" applyProtection="1">
      <alignment horizontal="center" vertical="center" wrapText="1"/>
      <protection hidden="1"/>
    </xf>
    <xf numFmtId="0" fontId="0" fillId="26" borderId="35" xfId="55" applyFill="1" applyBorder="1" applyAlignment="1" applyProtection="1">
      <alignment horizontal="center" vertical="center" wrapText="1"/>
      <protection hidden="1"/>
    </xf>
    <xf numFmtId="0" fontId="0" fillId="26" borderId="36" xfId="55" applyFill="1" applyBorder="1" applyAlignment="1" applyProtection="1">
      <alignment horizontal="center" vertical="center" wrapText="1"/>
      <protection hidden="1"/>
    </xf>
    <xf numFmtId="0" fontId="0" fillId="26" borderId="11" xfId="55" applyFont="1" applyFill="1" applyBorder="1" applyAlignment="1" applyProtection="1">
      <alignment horizontal="center" textRotation="90"/>
      <protection hidden="1"/>
    </xf>
    <xf numFmtId="0" fontId="0" fillId="26" borderId="12" xfId="55" applyFont="1" applyFill="1" applyBorder="1" applyAlignment="1" applyProtection="1">
      <alignment horizontal="center" textRotation="90"/>
      <protection hidden="1"/>
    </xf>
    <xf numFmtId="0" fontId="0" fillId="26" borderId="11" xfId="55" applyFill="1" applyBorder="1" applyAlignment="1" applyProtection="1">
      <alignment horizontal="center" textRotation="90"/>
      <protection hidden="1"/>
    </xf>
    <xf numFmtId="0" fontId="0" fillId="26" borderId="12" xfId="55" applyFill="1" applyBorder="1" applyAlignment="1" applyProtection="1">
      <alignment horizontal="center" textRotation="90"/>
      <protection hidden="1"/>
    </xf>
    <xf numFmtId="0" fontId="0" fillId="26" borderId="13" xfId="55" applyFill="1" applyBorder="1" applyAlignment="1" applyProtection="1">
      <alignment horizontal="center" textRotation="90"/>
      <protection hidden="1"/>
    </xf>
    <xf numFmtId="49" fontId="10" fillId="26" borderId="11" xfId="55" applyNumberFormat="1" applyFont="1" applyFill="1" applyBorder="1" applyAlignment="1" applyProtection="1">
      <alignment horizontal="center" textRotation="90" wrapText="1" shrinkToFit="1"/>
      <protection hidden="1"/>
    </xf>
    <xf numFmtId="49" fontId="10" fillId="26" borderId="13" xfId="55" applyNumberFormat="1" applyFont="1" applyFill="1" applyBorder="1" applyAlignment="1" applyProtection="1">
      <alignment horizontal="center" textRotation="90" wrapText="1" shrinkToFit="1"/>
      <protection hidden="1"/>
    </xf>
    <xf numFmtId="49" fontId="0" fillId="26" borderId="11" xfId="55" applyNumberFormat="1" applyFont="1" applyFill="1" applyBorder="1" applyAlignment="1" applyProtection="1">
      <alignment horizontal="center" textRotation="90" wrapText="1" shrinkToFit="1"/>
      <protection hidden="1"/>
    </xf>
    <xf numFmtId="49" fontId="0" fillId="26" borderId="13" xfId="55" applyNumberFormat="1" applyFont="1" applyFill="1" applyBorder="1" applyAlignment="1" applyProtection="1">
      <alignment horizontal="center" textRotation="90" wrapText="1" shrinkToFit="1"/>
      <protection hidden="1"/>
    </xf>
    <xf numFmtId="0" fontId="0" fillId="26" borderId="11" xfId="55" applyFont="1" applyFill="1" applyBorder="1" applyAlignment="1" applyProtection="1">
      <alignment horizontal="center" textRotation="90" wrapText="1" shrinkToFit="1"/>
      <protection hidden="1"/>
    </xf>
    <xf numFmtId="0" fontId="0" fillId="26" borderId="13" xfId="55" applyFont="1" applyFill="1" applyBorder="1" applyAlignment="1" applyProtection="1">
      <alignment horizontal="center" textRotation="90" wrapText="1" shrinkToFit="1"/>
      <protection hidden="1"/>
    </xf>
    <xf numFmtId="0" fontId="11" fillId="0" borderId="14" xfId="55" applyFont="1" applyBorder="1" applyAlignment="1" applyProtection="1">
      <alignment horizontal="center" vertical="center"/>
      <protection hidden="1"/>
    </xf>
    <xf numFmtId="0" fontId="11" fillId="0" borderId="37" xfId="55" applyFont="1" applyBorder="1" applyAlignment="1" applyProtection="1">
      <alignment horizontal="center" vertical="center"/>
      <protection hidden="1"/>
    </xf>
    <xf numFmtId="0" fontId="11" fillId="0" borderId="34" xfId="55" applyFont="1" applyBorder="1" applyAlignment="1" applyProtection="1">
      <alignment horizontal="center" vertical="center"/>
      <protection hidden="1"/>
    </xf>
    <xf numFmtId="0" fontId="11" fillId="0" borderId="10" xfId="55" applyFont="1" applyBorder="1" applyAlignment="1" applyProtection="1">
      <alignment horizontal="center" vertical="center"/>
      <protection hidden="1"/>
    </xf>
    <xf numFmtId="49" fontId="11" fillId="0" borderId="12" xfId="55" applyNumberFormat="1" applyFont="1" applyBorder="1" applyAlignment="1" applyProtection="1">
      <alignment horizontal="center" vertical="center" textRotation="90"/>
      <protection hidden="1"/>
    </xf>
    <xf numFmtId="0" fontId="10" fillId="0" borderId="10" xfId="55" applyFont="1" applyFill="1" applyBorder="1" applyAlignment="1" applyProtection="1">
      <alignment horizontal="center" vertical="center" textRotation="90"/>
      <protection hidden="1"/>
    </xf>
    <xf numFmtId="0" fontId="0" fillId="0" borderId="10" xfId="55" applyFill="1" applyBorder="1" applyAlignment="1" applyProtection="1">
      <alignment/>
      <protection hidden="1"/>
    </xf>
    <xf numFmtId="14" fontId="9" fillId="0" borderId="0" xfId="56" applyNumberFormat="1" applyFont="1" applyFill="1" applyAlignment="1" applyProtection="1">
      <alignment horizontal="left"/>
      <protection hidden="1"/>
    </xf>
    <xf numFmtId="0" fontId="4" fillId="0" borderId="0" xfId="56" applyFont="1" applyAlignment="1">
      <alignment horizontal="left"/>
      <protection/>
    </xf>
    <xf numFmtId="49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3" fillId="0" borderId="0" xfId="56" applyFont="1" applyFill="1" applyBorder="1" applyAlignment="1" applyProtection="1">
      <alignment horizontal="center"/>
      <protection hidden="1"/>
    </xf>
    <xf numFmtId="49" fontId="23" fillId="0" borderId="0" xfId="56" applyNumberFormat="1" applyFont="1" applyFill="1" applyBorder="1" applyAlignment="1" applyProtection="1">
      <alignment horizontal="left" vertical="center"/>
      <protection/>
    </xf>
    <xf numFmtId="0" fontId="6" fillId="0" borderId="0" xfId="55" applyFont="1" applyAlignment="1" applyProtection="1">
      <alignment horizontal="center" vertical="center"/>
      <protection hidden="1"/>
    </xf>
    <xf numFmtId="0" fontId="8" fillId="0" borderId="0" xfId="55" applyFont="1" applyAlignment="1" applyProtection="1">
      <alignment horizontal="center" vertical="center"/>
      <protection hidden="1"/>
    </xf>
    <xf numFmtId="0" fontId="9" fillId="0" borderId="0" xfId="56" applyFont="1" applyFill="1" applyBorder="1" applyAlignment="1" applyProtection="1">
      <alignment/>
      <protection hidden="1"/>
    </xf>
    <xf numFmtId="0" fontId="9" fillId="0" borderId="0" xfId="56" applyFont="1" applyFill="1" applyBorder="1" applyAlignment="1" applyProtection="1">
      <alignment horizontal="left" vertical="center"/>
      <protection hidden="1"/>
    </xf>
    <xf numFmtId="49" fontId="9" fillId="0" borderId="0" xfId="56" applyNumberFormat="1" applyFont="1" applyFill="1" applyBorder="1" applyAlignment="1" applyProtection="1">
      <alignment horizontal="left" vertical="center"/>
      <protection/>
    </xf>
    <xf numFmtId="49" fontId="9" fillId="0" borderId="0" xfId="56" applyNumberFormat="1" applyFont="1" applyFill="1" applyBorder="1" applyAlignment="1" applyProtection="1">
      <alignment horizontal="left" vertical="top"/>
      <protection hidden="1"/>
    </xf>
    <xf numFmtId="49" fontId="9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56" applyFont="1" applyFill="1" applyBorder="1" applyAlignment="1" applyProtection="1">
      <alignment horizontal="left" vertical="top" wrapText="1"/>
      <protection/>
    </xf>
    <xf numFmtId="49" fontId="4" fillId="0" borderId="0" xfId="56" applyNumberFormat="1" applyFont="1" applyFill="1" applyBorder="1" applyAlignment="1" applyProtection="1">
      <alignment horizontal="left" vertical="center"/>
      <protection/>
    </xf>
    <xf numFmtId="49" fontId="9" fillId="0" borderId="0" xfId="56" applyNumberFormat="1" applyFont="1" applyFill="1" applyBorder="1" applyAlignment="1" applyProtection="1">
      <alignment horizontal="left" vertical="top" wrapText="1"/>
      <protection/>
    </xf>
    <xf numFmtId="0" fontId="4" fillId="0" borderId="0" xfId="56" applyFont="1" applyAlignment="1">
      <alignment wrapText="1"/>
      <protection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1" fillId="0" borderId="35" xfId="0" applyFont="1" applyFill="1" applyBorder="1" applyAlignment="1" applyProtection="1">
      <alignment horizontal="center"/>
      <protection hidden="1"/>
    </xf>
    <xf numFmtId="0" fontId="0" fillId="0" borderId="3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textRotation="90"/>
    </xf>
    <xf numFmtId="0" fontId="2" fillId="0" borderId="11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Font="1" applyBorder="1" applyAlignment="1">
      <alignment horizontal="center" textRotation="90" wrapText="1" shrinkToFit="1"/>
    </xf>
    <xf numFmtId="0" fontId="0" fillId="0" borderId="12" xfId="0" applyFont="1" applyBorder="1" applyAlignment="1">
      <alignment horizontal="center" textRotation="90" wrapText="1" shrinkToFit="1"/>
    </xf>
    <xf numFmtId="0" fontId="0" fillId="0" borderId="13" xfId="0" applyFont="1" applyBorder="1" applyAlignment="1">
      <alignment horizontal="center" textRotation="90" wrapText="1" shrinkToFit="1"/>
    </xf>
    <xf numFmtId="0" fontId="0" fillId="0" borderId="10" xfId="0" applyBorder="1" applyAlignment="1">
      <alignment textRotation="90" wrapText="1"/>
    </xf>
    <xf numFmtId="0" fontId="0" fillId="0" borderId="25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42" fillId="0" borderId="32" xfId="0" applyNumberFormat="1" applyFont="1" applyFill="1" applyBorder="1" applyAlignment="1">
      <alignment horizontal="left" vertical="top" wrapText="1"/>
    </xf>
    <xf numFmtId="0" fontId="42" fillId="0" borderId="25" xfId="0" applyNumberFormat="1" applyFont="1" applyFill="1" applyBorder="1" applyAlignment="1">
      <alignment horizontal="left" vertical="top" wrapText="1"/>
    </xf>
    <xf numFmtId="0" fontId="42" fillId="0" borderId="23" xfId="0" applyNumberFormat="1" applyFont="1" applyFill="1" applyBorder="1" applyAlignment="1">
      <alignment horizontal="left" vertical="top" wrapText="1"/>
    </xf>
    <xf numFmtId="0" fontId="42" fillId="0" borderId="38" xfId="0" applyNumberFormat="1" applyFont="1" applyFill="1" applyBorder="1" applyAlignment="1">
      <alignment horizontal="left" vertical="top" wrapText="1"/>
    </xf>
    <xf numFmtId="0" fontId="42" fillId="0" borderId="0" xfId="0" applyNumberFormat="1" applyFont="1" applyFill="1" applyBorder="1" applyAlignment="1">
      <alignment horizontal="left" vertical="top" wrapText="1"/>
    </xf>
    <xf numFmtId="0" fontId="42" fillId="0" borderId="39" xfId="0" applyNumberFormat="1" applyFont="1" applyFill="1" applyBorder="1" applyAlignment="1">
      <alignment horizontal="left" vertical="top" wrapText="1"/>
    </xf>
    <xf numFmtId="0" fontId="42" fillId="0" borderId="33" xfId="0" applyNumberFormat="1" applyFont="1" applyFill="1" applyBorder="1" applyAlignment="1">
      <alignment horizontal="left" vertical="top" wrapText="1"/>
    </xf>
    <xf numFmtId="0" fontId="42" fillId="0" borderId="35" xfId="0" applyNumberFormat="1" applyFont="1" applyFill="1" applyBorder="1" applyAlignment="1">
      <alignment horizontal="left" vertical="top" wrapText="1"/>
    </xf>
    <xf numFmtId="0" fontId="42" fillId="0" borderId="36" xfId="0" applyNumberFormat="1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center" textRotation="90"/>
    </xf>
    <xf numFmtId="0" fontId="20" fillId="0" borderId="12" xfId="0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wrapText="1"/>
    </xf>
    <xf numFmtId="0" fontId="0" fillId="0" borderId="0" xfId="0" applyNumberFormat="1" applyFill="1" applyBorder="1" applyAlignment="1" applyProtection="1">
      <alignment horizontal="justify" vertical="top" wrapText="1"/>
      <protection/>
    </xf>
    <xf numFmtId="0" fontId="0" fillId="0" borderId="0" xfId="0" applyAlignment="1">
      <alignment wrapText="1"/>
    </xf>
    <xf numFmtId="0" fontId="0" fillId="0" borderId="0" xfId="0" applyNumberFormat="1" applyFont="1" applyFill="1" applyBorder="1" applyAlignment="1" applyProtection="1">
      <alignment horizontal="justify" vertical="top" wrapText="1"/>
      <protection/>
    </xf>
    <xf numFmtId="0" fontId="21" fillId="0" borderId="0" xfId="0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ont="1" applyAlignment="1">
      <alignment wrapText="1"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24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0" xfId="0" applyFont="1" applyFill="1" applyBorder="1" applyAlignment="1" applyProtection="1">
      <alignment horizontal="left" vertical="center"/>
      <protection hidden="1"/>
    </xf>
    <xf numFmtId="49" fontId="11" fillId="0" borderId="11" xfId="0" applyNumberFormat="1" applyFont="1" applyFill="1" applyBorder="1" applyAlignment="1" applyProtection="1">
      <alignment horizontal="center" vertical="center" textRotation="90"/>
      <protection hidden="1"/>
    </xf>
    <xf numFmtId="49" fontId="11" fillId="0" borderId="13" xfId="0" applyNumberFormat="1" applyFont="1" applyFill="1" applyBorder="1" applyAlignment="1" applyProtection="1">
      <alignment horizontal="center" vertical="center" textRotation="90"/>
      <protection hidden="1"/>
    </xf>
    <xf numFmtId="49" fontId="11" fillId="0" borderId="12" xfId="0" applyNumberFormat="1" applyFont="1" applyFill="1" applyBorder="1" applyAlignment="1" applyProtection="1">
      <alignment horizontal="center" vertical="center" textRotation="90"/>
      <protection hidden="1"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/>
      <protection hidden="1"/>
    </xf>
    <xf numFmtId="0" fontId="0" fillId="0" borderId="13" xfId="0" applyFont="1" applyFill="1" applyBorder="1" applyAlignment="1" applyProtection="1">
      <alignment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/>
      <protection hidden="1"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left" vertical="top" wrapText="1"/>
      <protection/>
    </xf>
    <xf numFmtId="49" fontId="24" fillId="0" borderId="0" xfId="0" applyNumberFormat="1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wrapText="1"/>
    </xf>
    <xf numFmtId="0" fontId="0" fillId="0" borderId="11" xfId="0" applyFont="1" applyFill="1" applyBorder="1" applyAlignment="1" applyProtection="1">
      <alignment horizontal="center" vertical="center" textRotation="90"/>
      <protection hidden="1"/>
    </xf>
    <xf numFmtId="0" fontId="0" fillId="0" borderId="12" xfId="0" applyFont="1" applyFill="1" applyBorder="1" applyAlignment="1" applyProtection="1">
      <alignment horizontal="center" vertical="center" textRotation="90"/>
      <protection hidden="1"/>
    </xf>
    <xf numFmtId="0" fontId="0" fillId="0" borderId="13" xfId="0" applyFont="1" applyFill="1" applyBorder="1" applyAlignment="1" applyProtection="1">
      <alignment horizontal="center" vertical="center" textRotation="90"/>
      <protection hidden="1"/>
    </xf>
    <xf numFmtId="0" fontId="11" fillId="0" borderId="14" xfId="0" applyFont="1" applyFill="1" applyBorder="1" applyAlignment="1" applyProtection="1">
      <alignment horizontal="center" vertical="center"/>
      <protection hidden="1"/>
    </xf>
    <xf numFmtId="0" fontId="0" fillId="0" borderId="37" xfId="0" applyFont="1" applyFill="1" applyBorder="1" applyAlignment="1" applyProtection="1">
      <alignment/>
      <protection hidden="1"/>
    </xf>
    <xf numFmtId="0" fontId="0" fillId="0" borderId="34" xfId="0" applyFont="1" applyFill="1" applyBorder="1" applyAlignment="1" applyProtection="1">
      <alignment/>
      <protection hidden="1"/>
    </xf>
    <xf numFmtId="0" fontId="11" fillId="0" borderId="37" xfId="0" applyFont="1" applyFill="1" applyBorder="1" applyAlignment="1" applyProtection="1">
      <alignment horizontal="center" vertical="center"/>
      <protection hidden="1"/>
    </xf>
    <xf numFmtId="0" fontId="11" fillId="0" borderId="34" xfId="0" applyFont="1" applyFill="1" applyBorder="1" applyAlignment="1" applyProtection="1">
      <alignment horizontal="center" vertical="center"/>
      <protection hidden="1"/>
    </xf>
    <xf numFmtId="0" fontId="12" fillId="0" borderId="11" xfId="0" applyFont="1" applyFill="1" applyBorder="1" applyAlignment="1" applyProtection="1">
      <alignment horizontal="center" textRotation="90" wrapText="1"/>
      <protection hidden="1"/>
    </xf>
    <xf numFmtId="0" fontId="12" fillId="0" borderId="12" xfId="0" applyFont="1" applyFill="1" applyBorder="1" applyAlignment="1" applyProtection="1">
      <alignment horizontal="center" textRotation="90" wrapText="1"/>
      <protection hidden="1"/>
    </xf>
    <xf numFmtId="0" fontId="12" fillId="0" borderId="13" xfId="0" applyFont="1" applyFill="1" applyBorder="1" applyAlignment="1" applyProtection="1">
      <alignment horizontal="center" textRotation="90" wrapText="1"/>
      <protection hidden="1"/>
    </xf>
    <xf numFmtId="0" fontId="12" fillId="0" borderId="10" xfId="0" applyFont="1" applyFill="1" applyBorder="1" applyAlignment="1" applyProtection="1">
      <alignment horizontal="center" textRotation="90" wrapText="1" shrinkToFit="1"/>
      <protection hidden="1"/>
    </xf>
    <xf numFmtId="0" fontId="10" fillId="0" borderId="10" xfId="0" applyFont="1" applyFill="1" applyBorder="1" applyAlignment="1" applyProtection="1">
      <alignment horizontal="center" vertical="center" textRotation="90"/>
      <protection hidden="1"/>
    </xf>
    <xf numFmtId="0" fontId="0" fillId="0" borderId="10" xfId="0" applyFont="1" applyFill="1" applyBorder="1" applyAlignment="1" applyProtection="1">
      <alignment/>
      <protection hidden="1"/>
    </xf>
    <xf numFmtId="49" fontId="12" fillId="0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12" fillId="0" borderId="10" xfId="0" applyFont="1" applyFill="1" applyBorder="1" applyAlignment="1" applyProtection="1">
      <alignment horizontal="left" textRotation="90" wrapText="1" shrinkToFit="1"/>
      <protection hidden="1"/>
    </xf>
    <xf numFmtId="0" fontId="12" fillId="0" borderId="10" xfId="0" applyFont="1" applyFill="1" applyBorder="1" applyAlignment="1" applyProtection="1">
      <alignment horizontal="center" textRotation="90" wrapText="1"/>
      <protection hidden="1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Fill="1" applyBorder="1" applyAlignment="1" applyProtection="1">
      <alignment horizontal="center" vertical="center" wrapText="1"/>
      <protection hidden="1"/>
    </xf>
    <xf numFmtId="0" fontId="0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3" xfId="0" applyFont="1" applyFill="1" applyBorder="1" applyAlignment="1" applyProtection="1">
      <alignment horizontal="center" vertical="center" wrapText="1"/>
      <protection hidden="1"/>
    </xf>
    <xf numFmtId="0" fontId="0" fillId="0" borderId="33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49" fontId="37" fillId="0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37" fillId="0" borderId="10" xfId="0" applyFont="1" applyFill="1" applyBorder="1" applyAlignment="1" applyProtection="1">
      <alignment horizontal="left" textRotation="90" wrapText="1" shrinkToFit="1"/>
      <protection hidden="1"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NumberFormat="1" applyFont="1" applyFill="1" applyBorder="1" applyAlignment="1" applyProtection="1">
      <alignment horizontal="center" vertical="center"/>
      <protection hidden="1"/>
    </xf>
    <xf numFmtId="1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49" fontId="0" fillId="0" borderId="11" xfId="0" applyNumberFormat="1" applyFill="1" applyBorder="1" applyAlignment="1" applyProtection="1">
      <alignment horizontal="center" vertical="center"/>
      <protection hidden="1"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23" xfId="0" applyNumberFormat="1" applyFont="1" applyFill="1" applyBorder="1" applyAlignment="1" applyProtection="1">
      <alignment horizontal="center" vertical="center"/>
      <protection/>
    </xf>
    <xf numFmtId="49" fontId="10" fillId="0" borderId="32" xfId="0" applyNumberFormat="1" applyFont="1" applyFill="1" applyBorder="1" applyAlignment="1" applyProtection="1">
      <alignment horizontal="center" vertical="center"/>
      <protection/>
    </xf>
    <xf numFmtId="49" fontId="38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Alignment="1" applyProtection="1">
      <alignment horizontal="left" vertical="top" wrapText="1" indent="1"/>
      <protection/>
    </xf>
    <xf numFmtId="0" fontId="0" fillId="0" borderId="0" xfId="0" applyAlignment="1">
      <alignment horizontal="left" vertical="top" wrapText="1" indent="1"/>
    </xf>
    <xf numFmtId="49" fontId="24" fillId="0" borderId="0" xfId="0" applyNumberFormat="1" applyFont="1" applyFill="1" applyAlignment="1" applyProtection="1">
      <alignment/>
      <protection hidden="1"/>
    </xf>
    <xf numFmtId="49" fontId="0" fillId="0" borderId="0" xfId="0" applyNumberFormat="1" applyFont="1" applyFill="1" applyAlignment="1" applyProtection="1">
      <alignment horizontal="left" vertical="top" wrapText="1" indent="1"/>
      <protection hidden="1"/>
    </xf>
    <xf numFmtId="49" fontId="0" fillId="0" borderId="0" xfId="0" applyNumberFormat="1" applyFont="1" applyFill="1" applyBorder="1" applyAlignment="1" applyProtection="1">
      <alignment horizontal="center"/>
      <protection hidden="1"/>
    </xf>
    <xf numFmtId="49" fontId="0" fillId="0" borderId="0" xfId="43" applyNumberFormat="1" applyFont="1" applyFill="1" applyAlignment="1" applyProtection="1">
      <alignment horizontal="left" vertical="top" wrapText="1" indent="1"/>
      <protection/>
    </xf>
    <xf numFmtId="0" fontId="0" fillId="0" borderId="0" xfId="0" applyAlignment="1">
      <alignment horizontal="left" vertical="top" indent="1"/>
    </xf>
    <xf numFmtId="49" fontId="0" fillId="0" borderId="0" xfId="0" applyNumberFormat="1" applyFont="1" applyFill="1" applyAlignment="1" applyProtection="1">
      <alignment horizontal="left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Титул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Титул" xfId="55"/>
    <cellStyle name="Обычный_Уч.план 080110 (9 кл.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89"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ont>
        <b/>
        <i val="0"/>
        <color rgb="FFDFEDE7"/>
      </font>
      <border/>
    </dxf>
    <dxf>
      <font>
        <b/>
        <i val="0"/>
        <color rgb="FFFB7B6D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B7B6D"/>
      <rgbColor rgb="00ABFFAB"/>
      <rgbColor rgb="000000FF"/>
      <rgbColor rgb="00C7FF75"/>
      <rgbColor rgb="00EAEAEA"/>
      <rgbColor rgb="0000FFFF"/>
      <rgbColor rgb="00F5F8E3"/>
      <rgbColor rgb="003FFF3F"/>
      <rgbColor rgb="00000080"/>
      <rgbColor rgb="00E3F1F9"/>
      <rgbColor rgb="00BEF0FB"/>
      <rgbColor rgb="00DAFAE2"/>
      <rgbColor rgb="00D9D9D9"/>
      <rgbColor rgb="005F5F5F"/>
      <rgbColor rgb="009999FF"/>
      <rgbColor rgb="00993366"/>
      <rgbColor rgb="00FFFFCC"/>
      <rgbColor rgb="00CCFFFF"/>
      <rgbColor rgb="00660066"/>
      <rgbColor rgb="00003399"/>
      <rgbColor rgb="000066CC"/>
      <rgbColor rgb="00CCCCFF"/>
      <rgbColor rgb="00000080"/>
      <rgbColor rgb="00FF0000"/>
      <rgbColor rgb="00FFFF00"/>
      <rgbColor rgb="0000FFFF"/>
      <rgbColor rgb="0003D74A"/>
      <rgbColor rgb="00800000"/>
      <rgbColor rgb="00008080"/>
      <rgbColor rgb="000000FF"/>
      <rgbColor rgb="00A7F9F7"/>
      <rgbColor rgb="00CCFFFF"/>
      <rgbColor rgb="00B7FFB7"/>
      <rgbColor rgb="00FFFF99"/>
      <rgbColor rgb="00CCECFF"/>
      <rgbColor rgb="00FF99CC"/>
      <rgbColor rgb="00FAF8C6"/>
      <rgbColor rgb="00F5F8E3"/>
      <rgbColor rgb="00DFEDE7"/>
      <rgbColor rgb="008DE3AE"/>
      <rgbColor rgb="007BD81E"/>
      <rgbColor rgb="00FFDE0C"/>
      <rgbColor rgb="00FFEA6D"/>
      <rgbColor rgb="00FF6600"/>
      <rgbColor rgb="00666699"/>
      <rgbColor rgb="00B2B2B2"/>
      <rgbColor rgb="00003366"/>
      <rgbColor rgb="0089EB92"/>
      <rgbColor rgb="00C2DD61"/>
      <rgbColor rgb="00EAEAEA"/>
      <rgbColor rgb="00DEFFD9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41</xdr:col>
      <xdr:colOff>571500</xdr:colOff>
      <xdr:row>31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20950" cy="768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2943225</xdr:colOff>
      <xdr:row>33</xdr:row>
      <xdr:rowOff>114300</xdr:rowOff>
    </xdr:from>
    <xdr:ext cx="1047750" cy="266700"/>
    <xdr:sp>
      <xdr:nvSpPr>
        <xdr:cNvPr id="1" name="TextBox 1"/>
        <xdr:cNvSpPr txBox="1">
          <a:spLocks noChangeArrowheads="1"/>
        </xdr:cNvSpPr>
      </xdr:nvSpPr>
      <xdr:spPr>
        <a:xfrm>
          <a:off x="3924300" y="57531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З^1</a:t>
          </a:r>
        </a:p>
      </xdr:txBody>
    </xdr:sp>
    <xdr:clientData/>
  </xdr:oneCellAnchor>
  <xdr:oneCellAnchor>
    <xdr:from>
      <xdr:col>1</xdr:col>
      <xdr:colOff>2943225</xdr:colOff>
      <xdr:row>34</xdr:row>
      <xdr:rowOff>104775</xdr:rowOff>
    </xdr:from>
    <xdr:ext cx="1047750" cy="266700"/>
    <xdr:sp>
      <xdr:nvSpPr>
        <xdr:cNvPr id="2" name="TextBox 2"/>
        <xdr:cNvSpPr txBox="1">
          <a:spLocks noChangeArrowheads="1"/>
        </xdr:cNvSpPr>
      </xdr:nvSpPr>
      <xdr:spPr>
        <a:xfrm>
          <a:off x="3924300" y="6067425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З^1</a:t>
          </a:r>
        </a:p>
      </xdr:txBody>
    </xdr:sp>
    <xdr:clientData/>
  </xdr:oneCellAnchor>
  <xdr:oneCellAnchor>
    <xdr:from>
      <xdr:col>1</xdr:col>
      <xdr:colOff>2657475</xdr:colOff>
      <xdr:row>60</xdr:row>
      <xdr:rowOff>285750</xdr:rowOff>
    </xdr:from>
    <xdr:ext cx="1333500" cy="266700"/>
    <xdr:sp>
      <xdr:nvSpPr>
        <xdr:cNvPr id="3" name="TextBox 3"/>
        <xdr:cNvSpPr txBox="1">
          <a:spLocks noChangeArrowheads="1"/>
        </xdr:cNvSpPr>
      </xdr:nvSpPr>
      <xdr:spPr>
        <a:xfrm>
          <a:off x="3638550" y="11449050"/>
          <a:ext cx="1333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461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З^2</a:t>
          </a:r>
        </a:p>
      </xdr:txBody>
    </xdr:sp>
    <xdr:clientData/>
  </xdr:oneCellAnchor>
  <xdr:oneCellAnchor>
    <xdr:from>
      <xdr:col>1</xdr:col>
      <xdr:colOff>2619375</xdr:colOff>
      <xdr:row>49</xdr:row>
      <xdr:rowOff>123825</xdr:rowOff>
    </xdr:from>
    <xdr:ext cx="1371600" cy="266700"/>
    <xdr:sp>
      <xdr:nvSpPr>
        <xdr:cNvPr id="4" name="TextBox 5"/>
        <xdr:cNvSpPr txBox="1">
          <a:spLocks noChangeArrowheads="1"/>
        </xdr:cNvSpPr>
      </xdr:nvSpPr>
      <xdr:spPr>
        <a:xfrm>
          <a:off x="3600450" y="9001125"/>
          <a:ext cx="1371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461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З^2</a:t>
          </a:r>
        </a:p>
      </xdr:txBody>
    </xdr:sp>
    <xdr:clientData/>
  </xdr:oneCellAnchor>
  <xdr:oneCellAnchor>
    <xdr:from>
      <xdr:col>1</xdr:col>
      <xdr:colOff>2552700</xdr:colOff>
      <xdr:row>50</xdr:row>
      <xdr:rowOff>123825</xdr:rowOff>
    </xdr:from>
    <xdr:ext cx="1438275" cy="266700"/>
    <xdr:sp>
      <xdr:nvSpPr>
        <xdr:cNvPr id="5" name="TextBox 6"/>
        <xdr:cNvSpPr txBox="1">
          <a:spLocks noChangeArrowheads="1"/>
        </xdr:cNvSpPr>
      </xdr:nvSpPr>
      <xdr:spPr>
        <a:xfrm>
          <a:off x="3533775" y="9163050"/>
          <a:ext cx="1438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461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З^2</a:t>
          </a:r>
        </a:p>
      </xdr:txBody>
    </xdr:sp>
    <xdr:clientData/>
  </xdr:oneCellAnchor>
  <xdr:oneCellAnchor>
    <xdr:from>
      <xdr:col>1</xdr:col>
      <xdr:colOff>2600325</xdr:colOff>
      <xdr:row>53</xdr:row>
      <xdr:rowOff>123825</xdr:rowOff>
    </xdr:from>
    <xdr:ext cx="1438275" cy="266700"/>
    <xdr:sp>
      <xdr:nvSpPr>
        <xdr:cNvPr id="6" name="TextBox 7"/>
        <xdr:cNvSpPr txBox="1">
          <a:spLocks noChangeArrowheads="1"/>
        </xdr:cNvSpPr>
      </xdr:nvSpPr>
      <xdr:spPr>
        <a:xfrm>
          <a:off x="3581400" y="9810750"/>
          <a:ext cx="1438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461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З^3</a:t>
          </a:r>
        </a:p>
      </xdr:txBody>
    </xdr:sp>
    <xdr:clientData/>
  </xdr:oneCellAnchor>
  <xdr:oneCellAnchor>
    <xdr:from>
      <xdr:col>1</xdr:col>
      <xdr:colOff>2705100</xdr:colOff>
      <xdr:row>58</xdr:row>
      <xdr:rowOff>276225</xdr:rowOff>
    </xdr:from>
    <xdr:ext cx="1285875" cy="266700"/>
    <xdr:sp>
      <xdr:nvSpPr>
        <xdr:cNvPr id="7" name="TextBox 8"/>
        <xdr:cNvSpPr txBox="1">
          <a:spLocks noChangeArrowheads="1"/>
        </xdr:cNvSpPr>
      </xdr:nvSpPr>
      <xdr:spPr>
        <a:xfrm>
          <a:off x="3686175" y="10953750"/>
          <a:ext cx="1285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461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З^3</a:t>
          </a:r>
        </a:p>
      </xdr:txBody>
    </xdr:sp>
    <xdr:clientData/>
  </xdr:oneCellAnchor>
  <xdr:oneCellAnchor>
    <xdr:from>
      <xdr:col>1</xdr:col>
      <xdr:colOff>2667000</xdr:colOff>
      <xdr:row>65</xdr:row>
      <xdr:rowOff>152400</xdr:rowOff>
    </xdr:from>
    <xdr:ext cx="1323975" cy="266700"/>
    <xdr:sp>
      <xdr:nvSpPr>
        <xdr:cNvPr id="8" name="TextBox 9"/>
        <xdr:cNvSpPr txBox="1">
          <a:spLocks noChangeArrowheads="1"/>
        </xdr:cNvSpPr>
      </xdr:nvSpPr>
      <xdr:spPr>
        <a:xfrm>
          <a:off x="3648075" y="12477750"/>
          <a:ext cx="1323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461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З^3</a:t>
          </a:r>
        </a:p>
      </xdr:txBody>
    </xdr:sp>
    <xdr:clientData/>
  </xdr:oneCellAnchor>
  <xdr:oneCellAnchor>
    <xdr:from>
      <xdr:col>0</xdr:col>
      <xdr:colOff>0</xdr:colOff>
      <xdr:row>77</xdr:row>
      <xdr:rowOff>123825</xdr:rowOff>
    </xdr:from>
    <xdr:ext cx="1047750" cy="295275"/>
    <xdr:sp>
      <xdr:nvSpPr>
        <xdr:cNvPr id="9" name="TextBox 10"/>
        <xdr:cNvSpPr txBox="1">
          <a:spLocks noChangeArrowheads="1"/>
        </xdr:cNvSpPr>
      </xdr:nvSpPr>
      <xdr:spPr>
        <a:xfrm>
          <a:off x="0" y="14935200"/>
          <a:ext cx="1047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6"/>
  <sheetViews>
    <sheetView tabSelected="1" view="pageBreakPreview" zoomScale="75" zoomScaleNormal="75" zoomScaleSheetLayoutView="75" zoomScalePageLayoutView="0" workbookViewId="0" topLeftCell="A4">
      <selection activeCell="P6" sqref="P6"/>
    </sheetView>
  </sheetViews>
  <sheetFormatPr defaultColWidth="9.00390625" defaultRowHeight="12.75"/>
  <cols>
    <col min="1" max="20" width="3.00390625" style="54" customWidth="1"/>
    <col min="21" max="21" width="1.37890625" style="54" customWidth="1"/>
    <col min="22" max="30" width="3.00390625" style="54" customWidth="1"/>
    <col min="31" max="31" width="2.75390625" style="54" customWidth="1"/>
    <col min="32" max="34" width="6.75390625" style="54" customWidth="1"/>
    <col min="35" max="35" width="20.00390625" style="54" customWidth="1"/>
    <col min="36" max="36" width="18.00390625" style="54" customWidth="1"/>
    <col min="37" max="37" width="6.75390625" style="54" customWidth="1"/>
    <col min="38" max="38" width="10.25390625" style="54" customWidth="1"/>
    <col min="39" max="41" width="8.625" style="54" customWidth="1"/>
    <col min="42" max="42" width="8.375" style="54" customWidth="1"/>
    <col min="43" max="44" width="6.25390625" style="54" hidden="1" customWidth="1"/>
    <col min="45" max="45" width="6.25390625" style="54" customWidth="1"/>
    <col min="46" max="16384" width="9.125" style="54" customWidth="1"/>
  </cols>
  <sheetData>
    <row r="1" spans="1:51" ht="18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3"/>
      <c r="AN1" s="53"/>
      <c r="AO1" s="53"/>
      <c r="AP1" s="53"/>
      <c r="AQ1" s="53"/>
      <c r="AR1" s="53"/>
      <c r="AS1" s="53"/>
      <c r="AT1" s="52"/>
      <c r="AU1" s="52"/>
      <c r="AV1" s="52"/>
      <c r="AW1" s="52"/>
      <c r="AX1" s="52"/>
      <c r="AY1" s="52"/>
    </row>
    <row r="2" spans="1:51" ht="18.75">
      <c r="A2" s="232" t="s">
        <v>329</v>
      </c>
      <c r="B2" s="231"/>
      <c r="C2" s="232"/>
      <c r="D2" s="231"/>
      <c r="E2" s="231"/>
      <c r="F2" s="231"/>
      <c r="G2" s="231"/>
      <c r="H2" s="231"/>
      <c r="I2" s="231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233" t="s">
        <v>204</v>
      </c>
      <c r="AJ2" s="57"/>
      <c r="AK2" s="57"/>
      <c r="AL2" s="57"/>
      <c r="AM2" s="57"/>
      <c r="AN2" s="57"/>
      <c r="AO2" s="57"/>
      <c r="AP2" s="57"/>
      <c r="AQ2" s="58"/>
      <c r="AR2" s="57"/>
      <c r="AS2" s="59"/>
      <c r="AT2" s="57"/>
      <c r="AU2" s="57"/>
      <c r="AV2" s="55"/>
      <c r="AW2" s="55"/>
      <c r="AX2" s="52"/>
      <c r="AY2" s="52"/>
    </row>
    <row r="3" spans="1:51" ht="18.75">
      <c r="A3" s="56" t="s">
        <v>330</v>
      </c>
      <c r="B3" s="56"/>
      <c r="C3" s="56"/>
      <c r="D3" s="56"/>
      <c r="E3" s="56"/>
      <c r="F3" s="56"/>
      <c r="G3" s="56"/>
      <c r="H3" s="56"/>
      <c r="I3" s="56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6" t="s">
        <v>325</v>
      </c>
      <c r="AJ3" s="56"/>
      <c r="AK3" s="56"/>
      <c r="AL3" s="56"/>
      <c r="AM3" s="56"/>
      <c r="AN3" s="56"/>
      <c r="AO3" s="56"/>
      <c r="AP3" s="56"/>
      <c r="AQ3" s="58"/>
      <c r="AR3" s="56"/>
      <c r="AS3" s="56"/>
      <c r="AT3" s="56"/>
      <c r="AU3" s="56"/>
      <c r="AV3" s="55"/>
      <c r="AW3" s="55"/>
      <c r="AX3" s="52"/>
      <c r="AY3" s="52"/>
    </row>
    <row r="4" spans="1:51" ht="18.75">
      <c r="A4" s="56" t="s">
        <v>331</v>
      </c>
      <c r="B4" s="56"/>
      <c r="C4" s="56"/>
      <c r="D4" s="56"/>
      <c r="E4" s="56"/>
      <c r="F4" s="56"/>
      <c r="G4" s="56"/>
      <c r="H4" s="56"/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6" t="s">
        <v>205</v>
      </c>
      <c r="AJ4" s="56"/>
      <c r="AK4" s="56"/>
      <c r="AL4" s="56"/>
      <c r="AM4" s="56"/>
      <c r="AN4" s="56"/>
      <c r="AO4" s="56"/>
      <c r="AP4" s="56"/>
      <c r="AQ4" s="58"/>
      <c r="AR4" s="56"/>
      <c r="AS4" s="56"/>
      <c r="AT4" s="56"/>
      <c r="AU4" s="56"/>
      <c r="AV4" s="55"/>
      <c r="AW4" s="55"/>
      <c r="AX4" s="52"/>
      <c r="AY4" s="52"/>
    </row>
    <row r="5" spans="1:51" ht="18.75">
      <c r="A5" s="56" t="s">
        <v>372</v>
      </c>
      <c r="B5" s="56"/>
      <c r="C5" s="56"/>
      <c r="D5" s="56"/>
      <c r="E5" s="56"/>
      <c r="F5" s="56"/>
      <c r="G5" s="56"/>
      <c r="H5" s="56"/>
      <c r="I5" s="56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6" t="s">
        <v>373</v>
      </c>
      <c r="AJ5" s="56"/>
      <c r="AK5" s="56"/>
      <c r="AL5" s="56"/>
      <c r="AM5" s="56"/>
      <c r="AN5" s="56"/>
      <c r="AO5" s="56"/>
      <c r="AP5" s="56"/>
      <c r="AQ5" s="58"/>
      <c r="AR5" s="56"/>
      <c r="AS5" s="56"/>
      <c r="AT5" s="56"/>
      <c r="AU5" s="56"/>
      <c r="AV5" s="55"/>
      <c r="AW5" s="55"/>
      <c r="AX5" s="52"/>
      <c r="AY5" s="52"/>
    </row>
    <row r="6" spans="1:51" ht="18.75">
      <c r="A6" s="57"/>
      <c r="B6" s="57"/>
      <c r="C6" s="57"/>
      <c r="D6" s="57"/>
      <c r="E6" s="57"/>
      <c r="F6" s="57"/>
      <c r="G6" s="57"/>
      <c r="H6" s="57"/>
      <c r="I6" s="57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5"/>
      <c r="AW6" s="55"/>
      <c r="AX6" s="52"/>
      <c r="AY6" s="52"/>
    </row>
    <row r="7" spans="1:51" ht="18.75">
      <c r="A7" s="57"/>
      <c r="B7" s="57"/>
      <c r="C7" s="57"/>
      <c r="D7" s="57"/>
      <c r="E7" s="57"/>
      <c r="F7" s="57"/>
      <c r="G7" s="57"/>
      <c r="H7" s="57"/>
      <c r="I7" s="57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5"/>
      <c r="AW7" s="55"/>
      <c r="AX7" s="52"/>
      <c r="AY7" s="52"/>
    </row>
    <row r="8" spans="1:51" ht="18.75">
      <c r="A8" s="57"/>
      <c r="B8" s="57"/>
      <c r="C8" s="57"/>
      <c r="D8" s="57"/>
      <c r="E8" s="57"/>
      <c r="F8" s="57"/>
      <c r="G8" s="57"/>
      <c r="H8" s="57"/>
      <c r="I8" s="57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5"/>
      <c r="AW8" s="55"/>
      <c r="AX8" s="52"/>
      <c r="AY8" s="52"/>
    </row>
    <row r="9" spans="1:51" ht="18.75">
      <c r="A9" s="57"/>
      <c r="B9" s="57"/>
      <c r="C9" s="57"/>
      <c r="D9" s="57"/>
      <c r="E9" s="57"/>
      <c r="F9" s="57"/>
      <c r="G9" s="57"/>
      <c r="H9" s="57"/>
      <c r="I9" s="57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5"/>
      <c r="AW9" s="55"/>
      <c r="AX9" s="52"/>
      <c r="AY9" s="52"/>
    </row>
    <row r="10" spans="1:51" ht="18.75">
      <c r="A10" s="60"/>
      <c r="B10" s="60"/>
      <c r="C10" s="60"/>
      <c r="D10" s="60"/>
      <c r="E10" s="60"/>
      <c r="F10" s="60"/>
      <c r="G10" s="60"/>
      <c r="H10" s="60"/>
      <c r="I10" s="58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336" t="s">
        <v>48</v>
      </c>
      <c r="AD10" s="336"/>
      <c r="AE10" s="336"/>
      <c r="AF10" s="336"/>
      <c r="AG10" s="336"/>
      <c r="AH10" s="336"/>
      <c r="AI10" s="336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52"/>
      <c r="AU10" s="52"/>
      <c r="AV10" s="52"/>
      <c r="AW10" s="52"/>
      <c r="AX10" s="52"/>
      <c r="AY10" s="52"/>
    </row>
    <row r="11" spans="1:51" ht="18.75">
      <c r="A11" s="60"/>
      <c r="B11" s="60"/>
      <c r="C11" s="60"/>
      <c r="D11" s="60"/>
      <c r="E11" s="60"/>
      <c r="F11" s="60"/>
      <c r="G11" s="60"/>
      <c r="H11" s="60"/>
      <c r="I11" s="58"/>
      <c r="J11" s="61"/>
      <c r="K11" s="61"/>
      <c r="L11" s="61"/>
      <c r="M11" s="61"/>
      <c r="N11" s="61"/>
      <c r="O11" s="61"/>
      <c r="P11" s="58"/>
      <c r="Q11" s="58"/>
      <c r="R11" s="334" t="s">
        <v>332</v>
      </c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62"/>
      <c r="AN11" s="61"/>
      <c r="AO11" s="61"/>
      <c r="AP11" s="63"/>
      <c r="AQ11" s="63"/>
      <c r="AR11" s="63"/>
      <c r="AS11" s="63"/>
      <c r="AT11" s="52"/>
      <c r="AU11" s="52"/>
      <c r="AV11" s="52"/>
      <c r="AW11" s="52"/>
      <c r="AX11" s="52"/>
      <c r="AY11" s="52"/>
    </row>
    <row r="12" spans="1:51" ht="18.75">
      <c r="A12" s="60"/>
      <c r="B12" s="60"/>
      <c r="C12" s="60"/>
      <c r="D12" s="60"/>
      <c r="E12" s="60"/>
      <c r="F12" s="60"/>
      <c r="G12" s="60"/>
      <c r="H12" s="60"/>
      <c r="I12" s="58"/>
      <c r="J12" s="61"/>
      <c r="K12" s="61"/>
      <c r="L12" s="61"/>
      <c r="M12" s="61"/>
      <c r="N12" s="61"/>
      <c r="O12" s="61"/>
      <c r="P12" s="58"/>
      <c r="Q12" s="58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5" t="s">
        <v>326</v>
      </c>
      <c r="AI12" s="234"/>
      <c r="AJ12" s="234"/>
      <c r="AK12" s="234"/>
      <c r="AL12" s="234"/>
      <c r="AM12" s="62"/>
      <c r="AN12" s="61"/>
      <c r="AO12" s="61"/>
      <c r="AP12" s="63"/>
      <c r="AQ12" s="63"/>
      <c r="AR12" s="63"/>
      <c r="AS12" s="63"/>
      <c r="AT12" s="52"/>
      <c r="AU12" s="52"/>
      <c r="AV12" s="52"/>
      <c r="AW12" s="52"/>
      <c r="AX12" s="52"/>
      <c r="AY12" s="52"/>
    </row>
    <row r="13" spans="1:51" ht="18.75">
      <c r="A13" s="60"/>
      <c r="B13" s="60"/>
      <c r="C13" s="60"/>
      <c r="D13" s="60"/>
      <c r="E13" s="60"/>
      <c r="F13" s="60"/>
      <c r="G13" s="60"/>
      <c r="H13" s="60"/>
      <c r="I13" s="58"/>
      <c r="J13" s="61"/>
      <c r="K13" s="61"/>
      <c r="L13" s="61"/>
      <c r="M13" s="61"/>
      <c r="N13" s="61"/>
      <c r="O13" s="61"/>
      <c r="P13" s="61"/>
      <c r="Q13" s="61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5" t="s">
        <v>206</v>
      </c>
      <c r="AI13" s="234"/>
      <c r="AJ13" s="234"/>
      <c r="AK13" s="234"/>
      <c r="AL13" s="234"/>
      <c r="AM13" s="63"/>
      <c r="AN13" s="63"/>
      <c r="AO13" s="63"/>
      <c r="AP13" s="63"/>
      <c r="AQ13" s="63"/>
      <c r="AR13" s="63"/>
      <c r="AS13" s="63"/>
      <c r="AT13" s="52"/>
      <c r="AU13" s="52"/>
      <c r="AV13" s="52"/>
      <c r="AW13" s="52"/>
      <c r="AX13" s="52"/>
      <c r="AY13" s="52"/>
    </row>
    <row r="14" spans="1:51" ht="18.75">
      <c r="A14" s="58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57"/>
      <c r="AG14" s="64"/>
      <c r="AH14" s="64"/>
      <c r="AI14" s="64"/>
      <c r="AJ14" s="64"/>
      <c r="AK14" s="64"/>
      <c r="AL14" s="64"/>
      <c r="AM14" s="63"/>
      <c r="AN14" s="63"/>
      <c r="AO14" s="63"/>
      <c r="AP14" s="63"/>
      <c r="AQ14" s="63"/>
      <c r="AR14" s="63"/>
      <c r="AS14" s="63"/>
      <c r="AT14" s="52"/>
      <c r="AU14" s="52"/>
      <c r="AV14" s="52"/>
      <c r="AW14" s="52"/>
      <c r="AX14" s="52"/>
      <c r="AY14" s="52"/>
    </row>
    <row r="15" spans="1:51" ht="18.75">
      <c r="A15" s="57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57"/>
      <c r="AG15" s="64"/>
      <c r="AH15" s="64"/>
      <c r="AI15" s="64"/>
      <c r="AJ15" s="64"/>
      <c r="AK15" s="64"/>
      <c r="AL15" s="64"/>
      <c r="AM15" s="63"/>
      <c r="AN15" s="63"/>
      <c r="AO15" s="63"/>
      <c r="AP15" s="63"/>
      <c r="AQ15" s="63"/>
      <c r="AR15" s="63"/>
      <c r="AS15" s="63"/>
      <c r="AT15" s="52"/>
      <c r="AU15" s="52"/>
      <c r="AV15" s="52"/>
      <c r="AW15" s="52"/>
      <c r="AX15" s="52"/>
      <c r="AY15" s="52"/>
    </row>
    <row r="16" spans="1:51" ht="18.75">
      <c r="A16" s="58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3"/>
      <c r="AN16" s="63"/>
      <c r="AO16" s="63"/>
      <c r="AP16" s="63"/>
      <c r="AQ16" s="63"/>
      <c r="AR16" s="63"/>
      <c r="AS16" s="63"/>
      <c r="AT16" s="52"/>
      <c r="AU16" s="52"/>
      <c r="AV16" s="52"/>
      <c r="AW16" s="52"/>
      <c r="AX16" s="52"/>
      <c r="AY16" s="52"/>
    </row>
    <row r="17" spans="1:51" ht="18.75">
      <c r="A17" s="57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3"/>
      <c r="AN17" s="63"/>
      <c r="AO17" s="63"/>
      <c r="AP17" s="63"/>
      <c r="AQ17" s="63"/>
      <c r="AR17" s="63"/>
      <c r="AS17" s="63"/>
      <c r="AT17" s="52"/>
      <c r="AU17" s="52"/>
      <c r="AV17" s="52"/>
      <c r="AW17" s="52"/>
      <c r="AX17" s="52"/>
      <c r="AY17" s="52"/>
    </row>
    <row r="18" spans="1:51" ht="18.75">
      <c r="A18" s="57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3"/>
      <c r="AN18" s="63"/>
      <c r="AO18" s="63"/>
      <c r="AP18" s="63"/>
      <c r="AQ18" s="63"/>
      <c r="AR18" s="63"/>
      <c r="AS18" s="63"/>
      <c r="AT18" s="52"/>
      <c r="AU18" s="52"/>
      <c r="AV18" s="52"/>
      <c r="AW18" s="52"/>
      <c r="AX18" s="52"/>
      <c r="AY18" s="52"/>
    </row>
    <row r="19" spans="1:51" ht="18.75">
      <c r="A19" s="57"/>
      <c r="B19" s="58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 t="s">
        <v>197</v>
      </c>
      <c r="AG19" s="64"/>
      <c r="AH19" s="64"/>
      <c r="AI19" s="64"/>
      <c r="AJ19" s="64"/>
      <c r="AK19" s="64"/>
      <c r="AL19" s="64"/>
      <c r="AM19" s="63"/>
      <c r="AN19" s="63"/>
      <c r="AO19" s="63"/>
      <c r="AP19" s="63"/>
      <c r="AQ19" s="63"/>
      <c r="AR19" s="63"/>
      <c r="AS19" s="63"/>
      <c r="AT19" s="52"/>
      <c r="AU19" s="52"/>
      <c r="AV19" s="52"/>
      <c r="AW19" s="52"/>
      <c r="AX19" s="52"/>
      <c r="AY19" s="52"/>
    </row>
    <row r="20" spans="1:51" ht="18.75">
      <c r="A20" s="57"/>
      <c r="B20" s="58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58"/>
      <c r="AA20" s="64"/>
      <c r="AB20" s="64"/>
      <c r="AC20" s="64"/>
      <c r="AD20" s="64"/>
      <c r="AE20" s="64"/>
      <c r="AF20" s="64" t="s">
        <v>327</v>
      </c>
      <c r="AG20" s="64"/>
      <c r="AH20" s="64"/>
      <c r="AI20" s="64"/>
      <c r="AJ20" s="64"/>
      <c r="AK20" s="64"/>
      <c r="AL20" s="64"/>
      <c r="AM20" s="63"/>
      <c r="AN20" s="63"/>
      <c r="AO20" s="63"/>
      <c r="AP20" s="63"/>
      <c r="AQ20" s="63"/>
      <c r="AR20" s="63"/>
      <c r="AS20" s="63"/>
      <c r="AT20" s="52"/>
      <c r="AU20" s="52"/>
      <c r="AV20" s="52"/>
      <c r="AW20" s="52"/>
      <c r="AX20" s="52"/>
      <c r="AY20" s="52"/>
    </row>
    <row r="21" spans="1:51" ht="18.75">
      <c r="A21" s="55"/>
      <c r="B21" s="55"/>
      <c r="C21" s="55"/>
      <c r="D21" s="58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57" t="s">
        <v>333</v>
      </c>
      <c r="AG21" s="65"/>
      <c r="AH21" s="65"/>
      <c r="AI21" s="65"/>
      <c r="AJ21" s="65"/>
      <c r="AK21" s="65"/>
      <c r="AL21" s="63"/>
      <c r="AM21" s="55"/>
      <c r="AN21" s="66"/>
      <c r="AO21" s="66"/>
      <c r="AP21" s="55"/>
      <c r="AQ21" s="55"/>
      <c r="AR21" s="55"/>
      <c r="AS21" s="55"/>
      <c r="AT21" s="52"/>
      <c r="AU21" s="52"/>
      <c r="AV21" s="52"/>
      <c r="AW21" s="52"/>
      <c r="AX21" s="52"/>
      <c r="AY21" s="52"/>
    </row>
    <row r="22" spans="1:51" ht="18.75">
      <c r="A22" s="55"/>
      <c r="B22" s="55"/>
      <c r="C22" s="55"/>
      <c r="D22" s="58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57"/>
      <c r="AG22" s="65"/>
      <c r="AH22" s="65"/>
      <c r="AI22" s="65"/>
      <c r="AJ22" s="65"/>
      <c r="AK22" s="65"/>
      <c r="AL22" s="63"/>
      <c r="AM22" s="55"/>
      <c r="AN22" s="66"/>
      <c r="AO22" s="66"/>
      <c r="AP22" s="55"/>
      <c r="AQ22" s="55"/>
      <c r="AR22" s="55"/>
      <c r="AS22" s="55"/>
      <c r="AT22" s="52"/>
      <c r="AU22" s="52"/>
      <c r="AV22" s="52"/>
      <c r="AW22" s="52"/>
      <c r="AX22" s="52"/>
      <c r="AY22" s="52"/>
    </row>
    <row r="23" spans="1:51" ht="18.75">
      <c r="A23" s="55"/>
      <c r="B23" s="55"/>
      <c r="C23" s="55"/>
      <c r="D23" s="58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57"/>
      <c r="AG23" s="65"/>
      <c r="AH23" s="65"/>
      <c r="AI23" s="65"/>
      <c r="AJ23" s="65"/>
      <c r="AK23" s="65"/>
      <c r="AL23" s="63"/>
      <c r="AM23" s="55"/>
      <c r="AN23" s="66"/>
      <c r="AO23" s="66"/>
      <c r="AP23" s="55"/>
      <c r="AQ23" s="55"/>
      <c r="AR23" s="55"/>
      <c r="AS23" s="55"/>
      <c r="AT23" s="52"/>
      <c r="AU23" s="52"/>
      <c r="AV23" s="52"/>
      <c r="AW23" s="52"/>
      <c r="AX23" s="52"/>
      <c r="AY23" s="52"/>
    </row>
    <row r="24" spans="1:51" ht="18.75">
      <c r="A24" s="55"/>
      <c r="B24" s="55"/>
      <c r="C24" s="55"/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3"/>
      <c r="AM24" s="55"/>
      <c r="AN24" s="66"/>
      <c r="AO24" s="66"/>
      <c r="AP24" s="55"/>
      <c r="AQ24" s="55"/>
      <c r="AR24" s="55"/>
      <c r="AS24" s="55"/>
      <c r="AT24" s="52"/>
      <c r="AU24" s="52"/>
      <c r="AV24" s="52"/>
      <c r="AW24" s="52"/>
      <c r="AX24" s="52"/>
      <c r="AY24" s="52"/>
    </row>
    <row r="25" spans="1:51" ht="18.75">
      <c r="A25" s="55"/>
      <c r="B25" s="55"/>
      <c r="C25" s="55"/>
      <c r="D25" s="57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72" t="s">
        <v>335</v>
      </c>
      <c r="AF25" s="65"/>
      <c r="AG25" s="65"/>
      <c r="AH25" s="65"/>
      <c r="AI25" s="65"/>
      <c r="AJ25" s="345" t="s">
        <v>203</v>
      </c>
      <c r="AK25" s="345"/>
      <c r="AL25" s="345"/>
      <c r="AM25" s="345"/>
      <c r="AN25" s="345"/>
      <c r="AO25" s="345"/>
      <c r="AP25" s="345"/>
      <c r="AQ25" s="345"/>
      <c r="AR25" s="345"/>
      <c r="AS25" s="345"/>
      <c r="AT25" s="345"/>
      <c r="AU25" s="345"/>
      <c r="AV25" s="345"/>
      <c r="AW25" s="345"/>
      <c r="AX25" s="345"/>
      <c r="AY25" s="345"/>
    </row>
    <row r="26" spans="1:51" ht="18.75">
      <c r="A26" s="55"/>
      <c r="B26" s="55"/>
      <c r="C26" s="55"/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7" t="s">
        <v>198</v>
      </c>
      <c r="AF26" s="65"/>
      <c r="AG26" s="65"/>
      <c r="AH26" s="65"/>
      <c r="AI26" s="65"/>
      <c r="AJ26" s="342" t="s">
        <v>49</v>
      </c>
      <c r="AK26" s="342"/>
      <c r="AL26" s="342"/>
      <c r="AM26" s="342"/>
      <c r="AN26" s="67"/>
      <c r="AO26" s="67"/>
      <c r="AP26" s="55"/>
      <c r="AQ26" s="55"/>
      <c r="AR26" s="55"/>
      <c r="AS26" s="55"/>
      <c r="AT26" s="52"/>
      <c r="AU26" s="52"/>
      <c r="AV26" s="52"/>
      <c r="AW26" s="52"/>
      <c r="AX26" s="52"/>
      <c r="AY26" s="52"/>
    </row>
    <row r="27" spans="1:51" ht="21" customHeight="1">
      <c r="A27" s="55"/>
      <c r="B27" s="68"/>
      <c r="C27" s="341"/>
      <c r="D27" s="341"/>
      <c r="E27" s="341"/>
      <c r="F27" s="341"/>
      <c r="G27" s="341"/>
      <c r="H27" s="341"/>
      <c r="I27" s="341"/>
      <c r="J27" s="346"/>
      <c r="K27" s="346"/>
      <c r="L27" s="346"/>
      <c r="M27" s="346"/>
      <c r="N27" s="346"/>
      <c r="O27" s="69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347" t="s">
        <v>199</v>
      </c>
      <c r="AF27" s="348"/>
      <c r="AG27" s="348"/>
      <c r="AH27" s="348"/>
      <c r="AI27" s="348"/>
      <c r="AJ27" s="71" t="s">
        <v>366</v>
      </c>
      <c r="AK27" s="52"/>
      <c r="AL27" s="52"/>
      <c r="AM27" s="52"/>
      <c r="AN27" s="52"/>
      <c r="AO27" s="67"/>
      <c r="AP27" s="55"/>
      <c r="AQ27" s="55"/>
      <c r="AR27" s="72"/>
      <c r="AS27" s="72"/>
      <c r="AT27" s="52"/>
      <c r="AU27" s="52"/>
      <c r="AV27" s="52"/>
      <c r="AW27" s="52"/>
      <c r="AX27" s="52"/>
      <c r="AY27" s="52"/>
    </row>
    <row r="28" spans="1:51" ht="18.75">
      <c r="A28" s="55"/>
      <c r="B28" s="341"/>
      <c r="C28" s="341"/>
      <c r="D28" s="341"/>
      <c r="E28" s="341"/>
      <c r="F28" s="341"/>
      <c r="G28" s="341"/>
      <c r="H28" s="341"/>
      <c r="I28" s="68"/>
      <c r="J28" s="340"/>
      <c r="K28" s="340"/>
      <c r="L28" s="68"/>
      <c r="M28" s="68"/>
      <c r="N28" s="68"/>
      <c r="O28" s="68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2" t="s">
        <v>200</v>
      </c>
      <c r="AF28" s="71"/>
      <c r="AG28" s="52"/>
      <c r="AH28" s="242"/>
      <c r="AI28" s="242"/>
      <c r="AJ28" s="60" t="s">
        <v>367</v>
      </c>
      <c r="AK28" s="52"/>
      <c r="AL28" s="60"/>
      <c r="AM28" s="60"/>
      <c r="AN28" s="61"/>
      <c r="AO28" s="61"/>
      <c r="AP28" s="55"/>
      <c r="AQ28" s="55"/>
      <c r="AR28" s="55"/>
      <c r="AS28" s="55"/>
      <c r="AT28" s="52"/>
      <c r="AU28" s="52"/>
      <c r="AV28" s="52"/>
      <c r="AW28" s="52"/>
      <c r="AX28" s="52"/>
      <c r="AY28" s="52"/>
    </row>
    <row r="29" spans="1:51" ht="23.25" customHeight="1">
      <c r="A29" s="55"/>
      <c r="B29" s="68"/>
      <c r="C29" s="341"/>
      <c r="D29" s="341"/>
      <c r="E29" s="341"/>
      <c r="F29" s="341"/>
      <c r="G29" s="341"/>
      <c r="H29" s="341"/>
      <c r="I29" s="341"/>
      <c r="J29" s="342"/>
      <c r="K29" s="342"/>
      <c r="L29" s="342"/>
      <c r="M29" s="342"/>
      <c r="N29" s="342"/>
      <c r="O29" s="69"/>
      <c r="P29" s="68"/>
      <c r="Q29" s="68"/>
      <c r="R29" s="68"/>
      <c r="S29" s="68"/>
      <c r="T29" s="68"/>
      <c r="U29" s="68"/>
      <c r="V29" s="68"/>
      <c r="W29" s="68"/>
      <c r="X29" s="68"/>
      <c r="Y29" s="55"/>
      <c r="Z29" s="55"/>
      <c r="AA29" s="55"/>
      <c r="AB29" s="55"/>
      <c r="AC29" s="55"/>
      <c r="AD29" s="55"/>
      <c r="AE29" s="236" t="s">
        <v>334</v>
      </c>
      <c r="AF29" s="236"/>
      <c r="AG29" s="237"/>
      <c r="AH29" s="238"/>
      <c r="AI29" s="238"/>
      <c r="AJ29" s="344" t="s">
        <v>336</v>
      </c>
      <c r="AK29" s="344"/>
      <c r="AL29" s="344"/>
      <c r="AM29" s="344"/>
      <c r="AN29" s="55"/>
      <c r="AO29" s="70"/>
      <c r="AP29" s="73"/>
      <c r="AQ29" s="74"/>
      <c r="AR29" s="73"/>
      <c r="AS29" s="73"/>
      <c r="AT29" s="58"/>
      <c r="AU29" s="58"/>
      <c r="AV29" s="58"/>
      <c r="AW29" s="58"/>
      <c r="AX29" s="58"/>
      <c r="AY29" s="58"/>
    </row>
    <row r="30" spans="1:51" ht="18.75" customHeight="1">
      <c r="A30" s="75"/>
      <c r="B30" s="76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77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333" t="s">
        <v>244</v>
      </c>
      <c r="AF30" s="333"/>
      <c r="AG30" s="333"/>
      <c r="AH30" s="333"/>
      <c r="AI30" s="333"/>
      <c r="AJ30" s="240" t="s">
        <v>337</v>
      </c>
      <c r="AK30" s="239"/>
      <c r="AL30" s="241"/>
      <c r="AM30" s="75"/>
      <c r="AN30" s="75"/>
      <c r="AO30" s="70"/>
      <c r="AP30" s="73"/>
      <c r="AQ30" s="73"/>
      <c r="AR30" s="73"/>
      <c r="AS30" s="73"/>
      <c r="AT30" s="58"/>
      <c r="AU30" s="58"/>
      <c r="AV30" s="58"/>
      <c r="AW30" s="58"/>
      <c r="AX30" s="58"/>
      <c r="AY30" s="58"/>
    </row>
    <row r="31" spans="1:51" ht="18.75">
      <c r="A31" s="75"/>
      <c r="B31" s="76"/>
      <c r="C31" s="78"/>
      <c r="D31" s="79"/>
      <c r="E31" s="79"/>
      <c r="F31" s="79"/>
      <c r="G31" s="79"/>
      <c r="H31" s="79"/>
      <c r="I31" s="68"/>
      <c r="J31" s="68"/>
      <c r="K31" s="80"/>
      <c r="L31" s="80"/>
      <c r="M31" s="80"/>
      <c r="N31" s="80"/>
      <c r="O31" s="80"/>
      <c r="P31" s="78"/>
      <c r="Q31" s="78"/>
      <c r="R31" s="78"/>
      <c r="S31" s="78"/>
      <c r="T31" s="78"/>
      <c r="U31" s="78"/>
      <c r="V31" s="78"/>
      <c r="W31" s="78"/>
      <c r="X31" s="78"/>
      <c r="Y31" s="58"/>
      <c r="Z31" s="58"/>
      <c r="AA31" s="58"/>
      <c r="AB31" s="58"/>
      <c r="AC31" s="58"/>
      <c r="AD31" s="58"/>
      <c r="AE31" s="243" t="s">
        <v>338</v>
      </c>
      <c r="AF31" s="230"/>
      <c r="AG31" s="75"/>
      <c r="AH31" s="230"/>
      <c r="AI31" s="230"/>
      <c r="AJ31" s="230" t="s">
        <v>339</v>
      </c>
      <c r="AK31" s="331"/>
      <c r="AL31" s="332"/>
      <c r="AM31" s="332"/>
      <c r="AN31" s="75"/>
      <c r="AO31" s="75"/>
      <c r="AP31" s="74"/>
      <c r="AQ31" s="74"/>
      <c r="AR31" s="74"/>
      <c r="AS31" s="81"/>
      <c r="AT31" s="58"/>
      <c r="AU31" s="58"/>
      <c r="AV31" s="58"/>
      <c r="AW31" s="58"/>
      <c r="AX31" s="58"/>
      <c r="AY31" s="58"/>
    </row>
    <row r="32" spans="1:51" ht="18.75">
      <c r="A32" s="75"/>
      <c r="B32" s="76"/>
      <c r="C32" s="82"/>
      <c r="D32" s="76"/>
      <c r="E32" s="68"/>
      <c r="F32" s="68"/>
      <c r="G32" s="82"/>
      <c r="H32" s="82"/>
      <c r="I32" s="82"/>
      <c r="J32" s="82"/>
      <c r="K32" s="82"/>
      <c r="L32" s="82"/>
      <c r="M32" s="82"/>
      <c r="N32" s="82"/>
      <c r="O32" s="82"/>
      <c r="P32" s="337"/>
      <c r="Q32" s="337"/>
      <c r="R32" s="337"/>
      <c r="S32" s="337"/>
      <c r="T32" s="337"/>
      <c r="U32" s="337"/>
      <c r="V32" s="337"/>
      <c r="W32" s="68"/>
      <c r="X32" s="68"/>
      <c r="Y32" s="83"/>
      <c r="Z32" s="83"/>
      <c r="AA32" s="83"/>
      <c r="AB32" s="75"/>
      <c r="AC32" s="75"/>
      <c r="AD32" s="75"/>
      <c r="AE32" s="75" t="s">
        <v>219</v>
      </c>
      <c r="AF32" s="75"/>
      <c r="AG32" s="75"/>
      <c r="AH32" s="75"/>
      <c r="AI32" s="75"/>
      <c r="AJ32" s="75" t="s">
        <v>374</v>
      </c>
      <c r="AK32" s="75"/>
      <c r="AL32" s="75"/>
      <c r="AM32" s="55"/>
      <c r="AN32" s="75"/>
      <c r="AO32" s="75"/>
      <c r="AP32" s="74"/>
      <c r="AQ32" s="81"/>
      <c r="AR32" s="74"/>
      <c r="AS32" s="81"/>
      <c r="AT32" s="58"/>
      <c r="AU32" s="58"/>
      <c r="AV32" s="58"/>
      <c r="AW32" s="58"/>
      <c r="AX32" s="58"/>
      <c r="AY32" s="58"/>
    </row>
    <row r="33" spans="1:113" s="86" customFormat="1" ht="18" customHeight="1" hidden="1" thickBot="1">
      <c r="A33" s="338"/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9" t="s">
        <v>131</v>
      </c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84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</row>
    <row r="34" spans="1:113" s="86" customFormat="1" ht="12.75" customHeight="1" hidden="1" thickBo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7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</row>
    <row r="35" spans="1:113" s="86" customFormat="1" ht="12.75" hidden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7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</row>
    <row r="36" spans="1:113" ht="18" customHeight="1" hidden="1" thickBot="1">
      <c r="A36" s="324" t="s">
        <v>62</v>
      </c>
      <c r="B36" s="325"/>
      <c r="C36" s="326"/>
      <c r="D36" s="301" t="s">
        <v>63</v>
      </c>
      <c r="E36" s="324" t="s">
        <v>64</v>
      </c>
      <c r="F36" s="325"/>
      <c r="G36" s="325"/>
      <c r="H36" s="326"/>
      <c r="I36" s="301" t="s">
        <v>65</v>
      </c>
      <c r="J36" s="324" t="s">
        <v>66</v>
      </c>
      <c r="K36" s="325"/>
      <c r="L36" s="326"/>
      <c r="M36" s="301" t="s">
        <v>67</v>
      </c>
      <c r="N36" s="324" t="s">
        <v>68</v>
      </c>
      <c r="O36" s="325"/>
      <c r="P36" s="325"/>
      <c r="Q36" s="326"/>
      <c r="R36" s="327" t="s">
        <v>69</v>
      </c>
      <c r="S36" s="327"/>
      <c r="T36" s="327"/>
      <c r="U36" s="327"/>
      <c r="V36" s="301" t="s">
        <v>70</v>
      </c>
      <c r="W36" s="324" t="s">
        <v>71</v>
      </c>
      <c r="X36" s="325"/>
      <c r="Y36" s="325"/>
      <c r="Z36" s="301" t="s">
        <v>72</v>
      </c>
      <c r="AA36" s="324" t="s">
        <v>73</v>
      </c>
      <c r="AB36" s="325"/>
      <c r="AC36" s="325"/>
      <c r="AD36" s="325"/>
      <c r="AE36" s="329" t="s">
        <v>51</v>
      </c>
      <c r="AF36" s="307" t="s">
        <v>74</v>
      </c>
      <c r="AG36" s="308"/>
      <c r="AH36" s="308"/>
      <c r="AI36" s="308"/>
      <c r="AJ36" s="308"/>
      <c r="AK36" s="309"/>
      <c r="AL36" s="313" t="s">
        <v>75</v>
      </c>
      <c r="AM36" s="303" t="s">
        <v>76</v>
      </c>
      <c r="AN36" s="303"/>
      <c r="AO36" s="303"/>
      <c r="AP36" s="303"/>
      <c r="AQ36" s="304" t="s">
        <v>77</v>
      </c>
      <c r="AR36" s="315" t="s">
        <v>22</v>
      </c>
      <c r="AS36" s="315" t="s">
        <v>78</v>
      </c>
      <c r="AT36" s="89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</row>
    <row r="37" spans="1:113" ht="26.25" customHeight="1" hidden="1" thickBot="1">
      <c r="A37" s="301" t="s">
        <v>92</v>
      </c>
      <c r="B37" s="301" t="s">
        <v>93</v>
      </c>
      <c r="C37" s="301" t="s">
        <v>94</v>
      </c>
      <c r="D37" s="328"/>
      <c r="E37" s="301" t="s">
        <v>92</v>
      </c>
      <c r="F37" s="301" t="s">
        <v>93</v>
      </c>
      <c r="G37" s="301" t="s">
        <v>94</v>
      </c>
      <c r="H37" s="301" t="s">
        <v>95</v>
      </c>
      <c r="I37" s="328"/>
      <c r="J37" s="301" t="s">
        <v>83</v>
      </c>
      <c r="K37" s="301" t="s">
        <v>84</v>
      </c>
      <c r="L37" s="301" t="s">
        <v>85</v>
      </c>
      <c r="M37" s="328"/>
      <c r="N37" s="301" t="s">
        <v>96</v>
      </c>
      <c r="O37" s="301" t="s">
        <v>97</v>
      </c>
      <c r="P37" s="301" t="s">
        <v>98</v>
      </c>
      <c r="Q37" s="301" t="s">
        <v>99</v>
      </c>
      <c r="R37" s="301" t="s">
        <v>79</v>
      </c>
      <c r="S37" s="301" t="s">
        <v>80</v>
      </c>
      <c r="T37" s="301" t="s">
        <v>81</v>
      </c>
      <c r="U37" s="301" t="s">
        <v>82</v>
      </c>
      <c r="V37" s="328"/>
      <c r="W37" s="301" t="s">
        <v>83</v>
      </c>
      <c r="X37" s="301" t="s">
        <v>84</v>
      </c>
      <c r="Y37" s="301" t="s">
        <v>85</v>
      </c>
      <c r="Z37" s="328"/>
      <c r="AA37" s="301" t="s">
        <v>100</v>
      </c>
      <c r="AB37" s="301" t="s">
        <v>101</v>
      </c>
      <c r="AC37" s="301" t="s">
        <v>102</v>
      </c>
      <c r="AD37" s="301" t="s">
        <v>103</v>
      </c>
      <c r="AE37" s="330"/>
      <c r="AF37" s="310"/>
      <c r="AG37" s="311"/>
      <c r="AH37" s="311"/>
      <c r="AI37" s="311"/>
      <c r="AJ37" s="311"/>
      <c r="AK37" s="312"/>
      <c r="AL37" s="314"/>
      <c r="AM37" s="318" t="s">
        <v>207</v>
      </c>
      <c r="AN37" s="320" t="s">
        <v>208</v>
      </c>
      <c r="AO37" s="318" t="s">
        <v>209</v>
      </c>
      <c r="AP37" s="322" t="s">
        <v>104</v>
      </c>
      <c r="AQ37" s="305"/>
      <c r="AR37" s="316"/>
      <c r="AS37" s="316"/>
      <c r="AT37" s="89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</row>
    <row r="38" spans="1:113" ht="12.75" customHeight="1" hidden="1">
      <c r="A38" s="302"/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30"/>
      <c r="AF38" s="299" t="s">
        <v>105</v>
      </c>
      <c r="AG38" s="300"/>
      <c r="AH38" s="299" t="s">
        <v>106</v>
      </c>
      <c r="AI38" s="300"/>
      <c r="AJ38" s="299" t="s">
        <v>107</v>
      </c>
      <c r="AK38" s="300"/>
      <c r="AL38" s="314"/>
      <c r="AM38" s="319"/>
      <c r="AN38" s="321"/>
      <c r="AO38" s="319"/>
      <c r="AP38" s="323"/>
      <c r="AQ38" s="306"/>
      <c r="AR38" s="317"/>
      <c r="AS38" s="317"/>
      <c r="AT38" s="89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</row>
    <row r="39" spans="1:113" ht="12.75" customHeight="1" hidden="1">
      <c r="A39" s="91">
        <v>23</v>
      </c>
      <c r="B39" s="91">
        <v>24</v>
      </c>
      <c r="C39" s="91">
        <v>25</v>
      </c>
      <c r="D39" s="91">
        <v>26</v>
      </c>
      <c r="E39" s="91">
        <v>27</v>
      </c>
      <c r="F39" s="91">
        <v>28</v>
      </c>
      <c r="G39" s="91">
        <v>29</v>
      </c>
      <c r="H39" s="91">
        <v>30</v>
      </c>
      <c r="I39" s="91">
        <v>31</v>
      </c>
      <c r="J39" s="91">
        <v>32</v>
      </c>
      <c r="K39" s="91">
        <v>33</v>
      </c>
      <c r="L39" s="91">
        <v>34</v>
      </c>
      <c r="M39" s="91">
        <v>35</v>
      </c>
      <c r="N39" s="91">
        <v>36</v>
      </c>
      <c r="O39" s="91">
        <v>37</v>
      </c>
      <c r="P39" s="91">
        <v>38</v>
      </c>
      <c r="Q39" s="91">
        <v>39</v>
      </c>
      <c r="R39" s="91">
        <v>40</v>
      </c>
      <c r="S39" s="91">
        <v>41</v>
      </c>
      <c r="T39" s="91">
        <v>42</v>
      </c>
      <c r="U39" s="91">
        <v>43</v>
      </c>
      <c r="V39" s="91">
        <v>44</v>
      </c>
      <c r="W39" s="91">
        <v>45</v>
      </c>
      <c r="X39" s="91">
        <v>46</v>
      </c>
      <c r="Y39" s="91">
        <v>47</v>
      </c>
      <c r="Z39" s="91">
        <v>48</v>
      </c>
      <c r="AA39" s="91">
        <v>49</v>
      </c>
      <c r="AB39" s="91">
        <v>50</v>
      </c>
      <c r="AC39" s="91">
        <v>51</v>
      </c>
      <c r="AD39" s="92">
        <v>52</v>
      </c>
      <c r="AE39" s="330"/>
      <c r="AF39" s="93" t="s">
        <v>108</v>
      </c>
      <c r="AG39" s="94" t="s">
        <v>109</v>
      </c>
      <c r="AH39" s="93" t="s">
        <v>108</v>
      </c>
      <c r="AI39" s="94" t="s">
        <v>109</v>
      </c>
      <c r="AJ39" s="93" t="s">
        <v>108</v>
      </c>
      <c r="AK39" s="94" t="s">
        <v>109</v>
      </c>
      <c r="AL39" s="93" t="s">
        <v>108</v>
      </c>
      <c r="AM39" s="93" t="s">
        <v>108</v>
      </c>
      <c r="AN39" s="93" t="s">
        <v>108</v>
      </c>
      <c r="AO39" s="93" t="s">
        <v>108</v>
      </c>
      <c r="AP39" s="93" t="s">
        <v>108</v>
      </c>
      <c r="AQ39" s="93" t="s">
        <v>108</v>
      </c>
      <c r="AR39" s="93" t="s">
        <v>108</v>
      </c>
      <c r="AS39" s="93" t="s">
        <v>108</v>
      </c>
      <c r="AT39" s="95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</row>
    <row r="40" spans="1:113" ht="30.75" customHeight="1" hidden="1">
      <c r="A40" s="293" t="s">
        <v>111</v>
      </c>
      <c r="B40" s="293" t="s">
        <v>111</v>
      </c>
      <c r="C40" s="293" t="s">
        <v>111</v>
      </c>
      <c r="D40" s="293" t="s">
        <v>111</v>
      </c>
      <c r="E40" s="293" t="s">
        <v>111</v>
      </c>
      <c r="F40" s="293" t="s">
        <v>111</v>
      </c>
      <c r="G40" s="293" t="s">
        <v>111</v>
      </c>
      <c r="H40" s="293" t="s">
        <v>111</v>
      </c>
      <c r="I40" s="293" t="s">
        <v>111</v>
      </c>
      <c r="J40" s="293" t="s">
        <v>111</v>
      </c>
      <c r="K40" s="293" t="s">
        <v>111</v>
      </c>
      <c r="L40" s="293" t="s">
        <v>111</v>
      </c>
      <c r="M40" s="293" t="s">
        <v>111</v>
      </c>
      <c r="N40" s="293" t="s">
        <v>111</v>
      </c>
      <c r="O40" s="293" t="s">
        <v>111</v>
      </c>
      <c r="P40" s="293" t="s">
        <v>111</v>
      </c>
      <c r="Q40" s="293" t="s">
        <v>111</v>
      </c>
      <c r="R40" s="293" t="s">
        <v>111</v>
      </c>
      <c r="S40" s="293" t="s">
        <v>111</v>
      </c>
      <c r="T40" s="293" t="s">
        <v>111</v>
      </c>
      <c r="U40" s="293" t="s">
        <v>111</v>
      </c>
      <c r="V40" s="293" t="s">
        <v>111</v>
      </c>
      <c r="W40" s="293" t="s">
        <v>111</v>
      </c>
      <c r="X40" s="293" t="s">
        <v>111</v>
      </c>
      <c r="Y40" s="293" t="s">
        <v>111</v>
      </c>
      <c r="Z40" s="293" t="s">
        <v>111</v>
      </c>
      <c r="AA40" s="293" t="s">
        <v>111</v>
      </c>
      <c r="AB40" s="293" t="s">
        <v>111</v>
      </c>
      <c r="AC40" s="293" t="s">
        <v>111</v>
      </c>
      <c r="AD40" s="293" t="s">
        <v>111</v>
      </c>
      <c r="AE40" s="291" t="s">
        <v>110</v>
      </c>
      <c r="AF40" s="275">
        <v>0</v>
      </c>
      <c r="AG40" s="289">
        <v>0</v>
      </c>
      <c r="AH40" s="281">
        <v>0</v>
      </c>
      <c r="AI40" s="283">
        <v>0</v>
      </c>
      <c r="AJ40" s="281">
        <v>0</v>
      </c>
      <c r="AK40" s="283">
        <v>0</v>
      </c>
      <c r="AL40" s="272">
        <v>0</v>
      </c>
      <c r="AM40" s="281">
        <v>0</v>
      </c>
      <c r="AN40" s="275">
        <v>0</v>
      </c>
      <c r="AO40" s="275">
        <v>0</v>
      </c>
      <c r="AP40" s="285">
        <v>0</v>
      </c>
      <c r="AQ40" s="272">
        <v>0</v>
      </c>
      <c r="AR40" s="272">
        <v>0</v>
      </c>
      <c r="AS40" s="274">
        <v>0</v>
      </c>
      <c r="AT40" s="85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</row>
    <row r="41" spans="1:113" ht="13.5" customHeight="1" hidden="1">
      <c r="A41" s="294"/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2"/>
      <c r="AF41" s="288"/>
      <c r="AG41" s="290"/>
      <c r="AH41" s="282"/>
      <c r="AI41" s="284"/>
      <c r="AJ41" s="282"/>
      <c r="AK41" s="284"/>
      <c r="AL41" s="273"/>
      <c r="AM41" s="282"/>
      <c r="AN41" s="276"/>
      <c r="AO41" s="276"/>
      <c r="AP41" s="284"/>
      <c r="AQ41" s="273"/>
      <c r="AR41" s="273"/>
      <c r="AS41" s="273"/>
      <c r="AT41" s="85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</row>
    <row r="42" spans="1:113" ht="21" customHeight="1" hidden="1">
      <c r="A42" s="295"/>
      <c r="B42" s="295"/>
      <c r="C42" s="295"/>
      <c r="D42" s="295"/>
      <c r="E42" s="295"/>
      <c r="F42" s="295"/>
      <c r="G42" s="295"/>
      <c r="H42" s="295"/>
      <c r="I42" s="297"/>
      <c r="J42" s="295"/>
      <c r="K42" s="295"/>
      <c r="L42" s="295"/>
      <c r="M42" s="295"/>
      <c r="N42" s="295"/>
      <c r="O42" s="295"/>
      <c r="P42" s="297"/>
      <c r="Q42" s="295"/>
      <c r="R42" s="295"/>
      <c r="S42" s="279" t="s">
        <v>210</v>
      </c>
      <c r="T42" s="279" t="s">
        <v>210</v>
      </c>
      <c r="U42" s="277" t="s">
        <v>113</v>
      </c>
      <c r="V42" s="277" t="s">
        <v>114</v>
      </c>
      <c r="W42" s="277" t="s">
        <v>114</v>
      </c>
      <c r="X42" s="277" t="s">
        <v>114</v>
      </c>
      <c r="Y42" s="277" t="s">
        <v>114</v>
      </c>
      <c r="Z42" s="277" t="s">
        <v>114</v>
      </c>
      <c r="AA42" s="277" t="s">
        <v>114</v>
      </c>
      <c r="AB42" s="277" t="s">
        <v>114</v>
      </c>
      <c r="AC42" s="277" t="s">
        <v>114</v>
      </c>
      <c r="AD42" s="277" t="s">
        <v>114</v>
      </c>
      <c r="AE42" s="291" t="s">
        <v>112</v>
      </c>
      <c r="AF42" s="275">
        <v>36</v>
      </c>
      <c r="AG42" s="289">
        <v>0</v>
      </c>
      <c r="AH42" s="281">
        <v>16</v>
      </c>
      <c r="AI42" s="283">
        <v>0</v>
      </c>
      <c r="AJ42" s="281">
        <v>20</v>
      </c>
      <c r="AK42" s="283">
        <v>0</v>
      </c>
      <c r="AL42" s="272">
        <v>2</v>
      </c>
      <c r="AM42" s="281">
        <v>3</v>
      </c>
      <c r="AN42" s="275">
        <v>0</v>
      </c>
      <c r="AO42" s="275">
        <v>0</v>
      </c>
      <c r="AP42" s="285">
        <v>0</v>
      </c>
      <c r="AQ42" s="272">
        <v>0</v>
      </c>
      <c r="AR42" s="272">
        <v>11</v>
      </c>
      <c r="AS42" s="274">
        <v>52</v>
      </c>
      <c r="AT42" s="85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</row>
    <row r="43" spans="1:113" ht="15" customHeight="1" hidden="1">
      <c r="A43" s="296"/>
      <c r="B43" s="296"/>
      <c r="C43" s="296"/>
      <c r="D43" s="296"/>
      <c r="E43" s="296"/>
      <c r="F43" s="296"/>
      <c r="G43" s="296"/>
      <c r="H43" s="296"/>
      <c r="I43" s="298"/>
      <c r="J43" s="296"/>
      <c r="K43" s="296"/>
      <c r="L43" s="296"/>
      <c r="M43" s="296"/>
      <c r="N43" s="296"/>
      <c r="O43" s="296"/>
      <c r="P43" s="298"/>
      <c r="Q43" s="296"/>
      <c r="R43" s="296"/>
      <c r="S43" s="280"/>
      <c r="T43" s="280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92"/>
      <c r="AF43" s="288"/>
      <c r="AG43" s="290"/>
      <c r="AH43" s="282"/>
      <c r="AI43" s="284"/>
      <c r="AJ43" s="282"/>
      <c r="AK43" s="284"/>
      <c r="AL43" s="273"/>
      <c r="AM43" s="282"/>
      <c r="AN43" s="276"/>
      <c r="AO43" s="276"/>
      <c r="AP43" s="284"/>
      <c r="AQ43" s="273"/>
      <c r="AR43" s="273"/>
      <c r="AS43" s="273"/>
      <c r="AT43" s="85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</row>
    <row r="44" spans="1:113" ht="12.75" customHeight="1" hidden="1">
      <c r="A44" s="277" t="s">
        <v>117</v>
      </c>
      <c r="B44" s="277" t="s">
        <v>210</v>
      </c>
      <c r="C44" s="277" t="s">
        <v>210</v>
      </c>
      <c r="D44" s="277" t="s">
        <v>210</v>
      </c>
      <c r="E44" s="277" t="s">
        <v>210</v>
      </c>
      <c r="F44" s="277" t="s">
        <v>210</v>
      </c>
      <c r="G44" s="277" t="s">
        <v>210</v>
      </c>
      <c r="H44" s="277" t="s">
        <v>210</v>
      </c>
      <c r="I44" s="277" t="s">
        <v>210</v>
      </c>
      <c r="J44" s="277" t="s">
        <v>210</v>
      </c>
      <c r="K44" s="279" t="s">
        <v>113</v>
      </c>
      <c r="L44" s="277" t="s">
        <v>119</v>
      </c>
      <c r="M44" s="277" t="s">
        <v>119</v>
      </c>
      <c r="N44" s="277" t="s">
        <v>119</v>
      </c>
      <c r="O44" s="277" t="s">
        <v>119</v>
      </c>
      <c r="P44" s="279" t="s">
        <v>116</v>
      </c>
      <c r="Q44" s="279" t="s">
        <v>116</v>
      </c>
      <c r="R44" s="279" t="s">
        <v>116</v>
      </c>
      <c r="S44" s="279" t="s">
        <v>116</v>
      </c>
      <c r="T44" s="277" t="s">
        <v>116</v>
      </c>
      <c r="U44" s="277" t="s">
        <v>116</v>
      </c>
      <c r="V44" s="279" t="s">
        <v>111</v>
      </c>
      <c r="W44" s="279" t="s">
        <v>111</v>
      </c>
      <c r="X44" s="277" t="s">
        <v>111</v>
      </c>
      <c r="Y44" s="277" t="s">
        <v>111</v>
      </c>
      <c r="Z44" s="277" t="s">
        <v>111</v>
      </c>
      <c r="AA44" s="277" t="s">
        <v>111</v>
      </c>
      <c r="AB44" s="277" t="s">
        <v>111</v>
      </c>
      <c r="AC44" s="277" t="s">
        <v>111</v>
      </c>
      <c r="AD44" s="277" t="s">
        <v>111</v>
      </c>
      <c r="AE44" s="286" t="s">
        <v>116</v>
      </c>
      <c r="AF44" s="275">
        <v>23</v>
      </c>
      <c r="AG44" s="289">
        <v>0</v>
      </c>
      <c r="AH44" s="281">
        <v>14</v>
      </c>
      <c r="AI44" s="283">
        <v>0</v>
      </c>
      <c r="AJ44" s="281">
        <v>9</v>
      </c>
      <c r="AK44" s="283">
        <v>0</v>
      </c>
      <c r="AL44" s="272">
        <v>1</v>
      </c>
      <c r="AM44" s="281">
        <v>0</v>
      </c>
      <c r="AN44" s="275">
        <v>7</v>
      </c>
      <c r="AO44" s="275">
        <v>4</v>
      </c>
      <c r="AP44" s="285">
        <v>0</v>
      </c>
      <c r="AQ44" s="272">
        <v>6</v>
      </c>
      <c r="AR44" s="272">
        <v>2</v>
      </c>
      <c r="AS44" s="274">
        <v>43</v>
      </c>
      <c r="AT44" s="85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</row>
    <row r="45" spans="1:113" ht="12.75" customHeight="1" hidden="1">
      <c r="A45" s="278"/>
      <c r="B45" s="278"/>
      <c r="C45" s="278"/>
      <c r="D45" s="278"/>
      <c r="E45" s="278"/>
      <c r="F45" s="278"/>
      <c r="G45" s="278"/>
      <c r="H45" s="278"/>
      <c r="I45" s="278"/>
      <c r="J45" s="278"/>
      <c r="K45" s="280"/>
      <c r="L45" s="278"/>
      <c r="M45" s="278"/>
      <c r="N45" s="278"/>
      <c r="O45" s="278"/>
      <c r="P45" s="280"/>
      <c r="Q45" s="280"/>
      <c r="R45" s="280"/>
      <c r="S45" s="280"/>
      <c r="T45" s="278"/>
      <c r="U45" s="278"/>
      <c r="V45" s="280"/>
      <c r="W45" s="280"/>
      <c r="X45" s="278"/>
      <c r="Y45" s="278"/>
      <c r="Z45" s="278"/>
      <c r="AA45" s="278"/>
      <c r="AB45" s="278"/>
      <c r="AC45" s="278"/>
      <c r="AD45" s="278"/>
      <c r="AE45" s="287"/>
      <c r="AF45" s="288"/>
      <c r="AG45" s="290"/>
      <c r="AH45" s="282"/>
      <c r="AI45" s="284"/>
      <c r="AJ45" s="282"/>
      <c r="AK45" s="284"/>
      <c r="AL45" s="273"/>
      <c r="AM45" s="282"/>
      <c r="AN45" s="276"/>
      <c r="AO45" s="276"/>
      <c r="AP45" s="284"/>
      <c r="AQ45" s="273"/>
      <c r="AR45" s="273"/>
      <c r="AS45" s="273"/>
      <c r="AT45" s="85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</row>
    <row r="46" spans="1:113" ht="12.75" customHeight="1" hidden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268" t="s">
        <v>78</v>
      </c>
      <c r="AD46" s="268"/>
      <c r="AE46" s="269"/>
      <c r="AF46" s="96">
        <v>59</v>
      </c>
      <c r="AG46" s="97">
        <v>0</v>
      </c>
      <c r="AH46" s="98">
        <v>30</v>
      </c>
      <c r="AI46" s="99">
        <v>0</v>
      </c>
      <c r="AJ46" s="98">
        <v>29</v>
      </c>
      <c r="AK46" s="99">
        <v>0</v>
      </c>
      <c r="AL46" s="100">
        <v>3</v>
      </c>
      <c r="AM46" s="98">
        <v>3</v>
      </c>
      <c r="AN46" s="101">
        <v>7</v>
      </c>
      <c r="AO46" s="101">
        <v>4</v>
      </c>
      <c r="AP46" s="99">
        <v>0</v>
      </c>
      <c r="AQ46" s="102">
        <v>6</v>
      </c>
      <c r="AR46" s="102">
        <v>13</v>
      </c>
      <c r="AS46" s="103">
        <v>95</v>
      </c>
      <c r="AT46" s="104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</row>
    <row r="47" spans="1:113" ht="12.75" customHeight="1" hidden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6"/>
      <c r="Z47" s="106"/>
      <c r="AA47" s="106"/>
      <c r="AB47" s="106"/>
      <c r="AC47" s="106"/>
      <c r="AD47" s="106"/>
      <c r="AE47" s="106"/>
      <c r="AF47" s="107"/>
      <c r="AG47" s="107"/>
      <c r="AH47" s="108"/>
      <c r="AI47" s="108"/>
      <c r="AJ47" s="108"/>
      <c r="AK47" s="108"/>
      <c r="AL47" s="108"/>
      <c r="AM47" s="108"/>
      <c r="AN47" s="108"/>
      <c r="AO47" s="108"/>
      <c r="AP47" s="109"/>
      <c r="AQ47" s="109"/>
      <c r="AR47" s="109"/>
      <c r="AS47" s="108"/>
      <c r="AT47" s="108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</row>
    <row r="48" spans="1:113" ht="12.75" customHeight="1" hidden="1">
      <c r="A48" s="108"/>
      <c r="B48" s="108"/>
      <c r="C48" s="108"/>
      <c r="D48" s="108"/>
      <c r="E48" s="108"/>
      <c r="F48" s="108"/>
      <c r="G48" s="108"/>
      <c r="H48" s="108"/>
      <c r="I48" s="110" t="s">
        <v>115</v>
      </c>
      <c r="J48" s="270" t="s">
        <v>207</v>
      </c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108"/>
      <c r="W48" s="110" t="s">
        <v>117</v>
      </c>
      <c r="X48" s="271" t="s">
        <v>208</v>
      </c>
      <c r="Y48" s="271"/>
      <c r="Z48" s="271"/>
      <c r="AA48" s="271"/>
      <c r="AB48" s="271"/>
      <c r="AC48" s="271"/>
      <c r="AD48" s="271"/>
      <c r="AE48" s="271"/>
      <c r="AF48" s="271"/>
      <c r="AG48" s="271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</row>
    <row r="49" spans="1:113" ht="12.75" customHeight="1" hidden="1">
      <c r="A49" s="108"/>
      <c r="B49" s="108"/>
      <c r="C49" s="108"/>
      <c r="D49" s="108"/>
      <c r="E49" s="108"/>
      <c r="F49" s="108"/>
      <c r="G49" s="108"/>
      <c r="H49" s="108"/>
      <c r="I49" s="108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108"/>
      <c r="W49" s="108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</row>
    <row r="50" spans="1:113" ht="21.75" customHeight="1" hidden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</row>
    <row r="51" spans="1:113" ht="13.5" customHeight="1" hidden="1">
      <c r="A51" s="108"/>
      <c r="B51" s="108"/>
      <c r="C51" s="108"/>
      <c r="D51" s="108"/>
      <c r="E51" s="108"/>
      <c r="F51" s="108"/>
      <c r="G51" s="108"/>
      <c r="H51" s="108"/>
      <c r="I51" s="111" t="s">
        <v>121</v>
      </c>
      <c r="J51" s="267" t="s">
        <v>104</v>
      </c>
      <c r="K51" s="267"/>
      <c r="L51" s="267"/>
      <c r="M51" s="267"/>
      <c r="N51" s="267"/>
      <c r="O51" s="267"/>
      <c r="P51" s="267"/>
      <c r="Q51" s="267"/>
      <c r="R51" s="267"/>
      <c r="S51" s="267"/>
      <c r="T51" s="87"/>
      <c r="U51" s="108"/>
      <c r="V51" s="108"/>
      <c r="W51" s="112" t="s">
        <v>116</v>
      </c>
      <c r="X51" s="267" t="s">
        <v>122</v>
      </c>
      <c r="Y51" s="267"/>
      <c r="Z51" s="267"/>
      <c r="AA51" s="267"/>
      <c r="AB51" s="267"/>
      <c r="AC51" s="267"/>
      <c r="AD51" s="267"/>
      <c r="AE51" s="267"/>
      <c r="AF51" s="267"/>
      <c r="AG51" s="26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</row>
    <row r="52" spans="1:113" ht="13.5" customHeight="1" hidden="1">
      <c r="A52" s="87"/>
      <c r="B52" s="87"/>
      <c r="C52" s="87"/>
      <c r="D52" s="87"/>
      <c r="E52" s="87"/>
      <c r="F52" s="87"/>
      <c r="G52" s="87"/>
      <c r="H52" s="87"/>
      <c r="I52" s="8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87"/>
      <c r="U52" s="87"/>
      <c r="V52" s="87"/>
      <c r="W52" s="8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</row>
    <row r="53" spans="1:113" ht="12.75" customHeight="1" hidden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108"/>
      <c r="Z53" s="108"/>
      <c r="AA53" s="108"/>
      <c r="AB53" s="108"/>
      <c r="AC53" s="108"/>
      <c r="AD53" s="108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108"/>
      <c r="AQ53" s="108"/>
      <c r="AR53" s="108"/>
      <c r="AS53" s="108"/>
      <c r="AT53" s="87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</row>
    <row r="54" spans="1:113" ht="13.5" customHeight="1" hidden="1">
      <c r="A54" s="267"/>
      <c r="B54" s="267"/>
      <c r="C54" s="267"/>
      <c r="D54" s="267"/>
      <c r="E54" s="267"/>
      <c r="F54" s="267"/>
      <c r="G54" s="267"/>
      <c r="H54" s="26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</row>
    <row r="55" spans="1:113" ht="13.5" customHeight="1" hidden="1">
      <c r="A55" s="267"/>
      <c r="B55" s="267"/>
      <c r="C55" s="267"/>
      <c r="D55" s="267"/>
      <c r="E55" s="267"/>
      <c r="F55" s="267"/>
      <c r="G55" s="267"/>
      <c r="H55" s="26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</row>
    <row r="56" spans="1:113" ht="12.75" customHeight="1">
      <c r="A56" s="107"/>
      <c r="B56" s="107"/>
      <c r="C56" s="107"/>
      <c r="D56" s="107"/>
      <c r="E56" s="107"/>
      <c r="F56" s="107"/>
      <c r="G56" s="107"/>
      <c r="H56" s="107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</row>
  </sheetData>
  <sheetProtection/>
  <mergeCells count="210">
    <mergeCell ref="AJ29:AM29"/>
    <mergeCell ref="AJ25:AY25"/>
    <mergeCell ref="AJ26:AM26"/>
    <mergeCell ref="C27:I27"/>
    <mergeCell ref="J27:N27"/>
    <mergeCell ref="AE27:AI27"/>
    <mergeCell ref="R11:AL11"/>
    <mergeCell ref="AC10:AI10"/>
    <mergeCell ref="P32:V32"/>
    <mergeCell ref="A33:AD33"/>
    <mergeCell ref="AE33:AS33"/>
    <mergeCell ref="J28:K28"/>
    <mergeCell ref="B28:H28"/>
    <mergeCell ref="C29:I29"/>
    <mergeCell ref="J29:N29"/>
    <mergeCell ref="C30:N30"/>
    <mergeCell ref="AK31:AM31"/>
    <mergeCell ref="AE30:AI30"/>
    <mergeCell ref="J36:L36"/>
    <mergeCell ref="M36:M38"/>
    <mergeCell ref="A37:A38"/>
    <mergeCell ref="B37:B38"/>
    <mergeCell ref="C37:C38"/>
    <mergeCell ref="E37:E38"/>
    <mergeCell ref="A36:C36"/>
    <mergeCell ref="D36:D38"/>
    <mergeCell ref="E36:H36"/>
    <mergeCell ref="I36:I38"/>
    <mergeCell ref="N37:N38"/>
    <mergeCell ref="O37:O38"/>
    <mergeCell ref="Z36:Z38"/>
    <mergeCell ref="T37:T38"/>
    <mergeCell ref="U37:U38"/>
    <mergeCell ref="W37:W38"/>
    <mergeCell ref="X37:X38"/>
    <mergeCell ref="Y37:Y38"/>
    <mergeCell ref="P37:P38"/>
    <mergeCell ref="Q37:Q38"/>
    <mergeCell ref="AF38:AG38"/>
    <mergeCell ref="AH38:AI38"/>
    <mergeCell ref="N36:Q36"/>
    <mergeCell ref="R36:U36"/>
    <mergeCell ref="V36:V38"/>
    <mergeCell ref="W36:Y36"/>
    <mergeCell ref="AA36:AD36"/>
    <mergeCell ref="AE36:AE39"/>
    <mergeCell ref="R37:R38"/>
    <mergeCell ref="S37:S38"/>
    <mergeCell ref="AR36:AR38"/>
    <mergeCell ref="AS36:AS38"/>
    <mergeCell ref="AM37:AM38"/>
    <mergeCell ref="AN37:AN38"/>
    <mergeCell ref="AO37:AO38"/>
    <mergeCell ref="AP37:AP38"/>
    <mergeCell ref="K37:K38"/>
    <mergeCell ref="L37:L38"/>
    <mergeCell ref="AM36:AP36"/>
    <mergeCell ref="AQ36:AQ38"/>
    <mergeCell ref="AF36:AK37"/>
    <mergeCell ref="AL36:AL38"/>
    <mergeCell ref="AA37:AA38"/>
    <mergeCell ref="AB37:AB38"/>
    <mergeCell ref="AC37:AC38"/>
    <mergeCell ref="AD37:AD38"/>
    <mergeCell ref="H40:H41"/>
    <mergeCell ref="I40:I41"/>
    <mergeCell ref="F37:F38"/>
    <mergeCell ref="G37:G38"/>
    <mergeCell ref="H37:H38"/>
    <mergeCell ref="J37:J38"/>
    <mergeCell ref="P40:P41"/>
    <mergeCell ref="Q40:Q41"/>
    <mergeCell ref="AJ38:AK38"/>
    <mergeCell ref="A40:A41"/>
    <mergeCell ref="B40:B41"/>
    <mergeCell ref="C40:C41"/>
    <mergeCell ref="D40:D41"/>
    <mergeCell ref="E40:E41"/>
    <mergeCell ref="F40:F41"/>
    <mergeCell ref="G40:G41"/>
    <mergeCell ref="AB40:AB41"/>
    <mergeCell ref="AC40:AC41"/>
    <mergeCell ref="T40:T41"/>
    <mergeCell ref="U40:U41"/>
    <mergeCell ref="J40:J41"/>
    <mergeCell ref="K40:K41"/>
    <mergeCell ref="L40:L41"/>
    <mergeCell ref="M40:M41"/>
    <mergeCell ref="N40:N41"/>
    <mergeCell ref="O40:O41"/>
    <mergeCell ref="V40:V41"/>
    <mergeCell ref="W40:W41"/>
    <mergeCell ref="X40:X41"/>
    <mergeCell ref="Y40:Y41"/>
    <mergeCell ref="Z40:Z41"/>
    <mergeCell ref="AA40:AA41"/>
    <mergeCell ref="AR40:AR41"/>
    <mergeCell ref="AS40:AS41"/>
    <mergeCell ref="R40:R41"/>
    <mergeCell ref="S40:S41"/>
    <mergeCell ref="AN40:AN41"/>
    <mergeCell ref="AO40:AO41"/>
    <mergeCell ref="AH40:AH41"/>
    <mergeCell ref="AI40:AI41"/>
    <mergeCell ref="AL40:AL41"/>
    <mergeCell ref="AM40:AM41"/>
    <mergeCell ref="A42:A43"/>
    <mergeCell ref="B42:B43"/>
    <mergeCell ref="C42:C43"/>
    <mergeCell ref="D42:D43"/>
    <mergeCell ref="AP40:AP41"/>
    <mergeCell ref="AQ40:AQ41"/>
    <mergeCell ref="AJ40:AJ41"/>
    <mergeCell ref="AK40:AK41"/>
    <mergeCell ref="AF40:AF41"/>
    <mergeCell ref="AG40:AG41"/>
    <mergeCell ref="Q42:Q43"/>
    <mergeCell ref="R42:R43"/>
    <mergeCell ref="E42:E43"/>
    <mergeCell ref="F42:F43"/>
    <mergeCell ref="K42:K43"/>
    <mergeCell ref="L42:L43"/>
    <mergeCell ref="M42:M43"/>
    <mergeCell ref="N42:N43"/>
    <mergeCell ref="O42:O43"/>
    <mergeCell ref="P42:P43"/>
    <mergeCell ref="AD40:AD41"/>
    <mergeCell ref="AE40:AE41"/>
    <mergeCell ref="G42:G43"/>
    <mergeCell ref="H42:H43"/>
    <mergeCell ref="I42:I43"/>
    <mergeCell ref="J42:J43"/>
    <mergeCell ref="AC42:AC43"/>
    <mergeCell ref="AD42:AD43"/>
    <mergeCell ref="S42:S43"/>
    <mergeCell ref="T42:T43"/>
    <mergeCell ref="Y42:Y43"/>
    <mergeCell ref="Z42:Z43"/>
    <mergeCell ref="U42:U43"/>
    <mergeCell ref="V42:V43"/>
    <mergeCell ref="AA42:AA43"/>
    <mergeCell ref="AB42:AB43"/>
    <mergeCell ref="AI42:AI43"/>
    <mergeCell ref="AJ42:AJ43"/>
    <mergeCell ref="AS42:AS43"/>
    <mergeCell ref="A44:A45"/>
    <mergeCell ref="B44:B45"/>
    <mergeCell ref="C44:C45"/>
    <mergeCell ref="D44:D45"/>
    <mergeCell ref="E44:E45"/>
    <mergeCell ref="W42:W43"/>
    <mergeCell ref="X42:X43"/>
    <mergeCell ref="F44:F45"/>
    <mergeCell ref="G44:G45"/>
    <mergeCell ref="AK42:AK43"/>
    <mergeCell ref="AL42:AL43"/>
    <mergeCell ref="L44:L45"/>
    <mergeCell ref="M44:M45"/>
    <mergeCell ref="AE42:AE43"/>
    <mergeCell ref="AF42:AF43"/>
    <mergeCell ref="H44:H45"/>
    <mergeCell ref="I44:I45"/>
    <mergeCell ref="R44:R45"/>
    <mergeCell ref="S44:S45"/>
    <mergeCell ref="AQ42:AQ43"/>
    <mergeCell ref="AR42:AR43"/>
    <mergeCell ref="AM42:AM43"/>
    <mergeCell ref="AN42:AN43"/>
    <mergeCell ref="AO42:AO43"/>
    <mergeCell ref="AP42:AP43"/>
    <mergeCell ref="AG42:AG43"/>
    <mergeCell ref="AH42:AH43"/>
    <mergeCell ref="AF44:AF45"/>
    <mergeCell ref="AG44:AG45"/>
    <mergeCell ref="J44:J45"/>
    <mergeCell ref="K44:K45"/>
    <mergeCell ref="X44:X45"/>
    <mergeCell ref="Y44:Y45"/>
    <mergeCell ref="N44:N45"/>
    <mergeCell ref="O44:O45"/>
    <mergeCell ref="P44:P45"/>
    <mergeCell ref="Q44:Q45"/>
    <mergeCell ref="Z44:Z45"/>
    <mergeCell ref="AA44:AA45"/>
    <mergeCell ref="AB44:AB45"/>
    <mergeCell ref="AC44:AC45"/>
    <mergeCell ref="AD44:AD45"/>
    <mergeCell ref="AE44:AE45"/>
    <mergeCell ref="AP44:AP45"/>
    <mergeCell ref="AQ44:AQ45"/>
    <mergeCell ref="AL44:AL45"/>
    <mergeCell ref="AM44:AM45"/>
    <mergeCell ref="AJ44:AJ45"/>
    <mergeCell ref="AK44:AK45"/>
    <mergeCell ref="AR44:AR45"/>
    <mergeCell ref="AS44:AS45"/>
    <mergeCell ref="AN44:AN45"/>
    <mergeCell ref="AO44:AO45"/>
    <mergeCell ref="T44:T45"/>
    <mergeCell ref="U44:U45"/>
    <mergeCell ref="V44:V45"/>
    <mergeCell ref="W44:W45"/>
    <mergeCell ref="AH44:AH45"/>
    <mergeCell ref="AI44:AI45"/>
    <mergeCell ref="A54:H55"/>
    <mergeCell ref="AC46:AE46"/>
    <mergeCell ref="J48:U49"/>
    <mergeCell ref="X48:AG49"/>
    <mergeCell ref="J51:S52"/>
    <mergeCell ref="X51:AG52"/>
  </mergeCells>
  <conditionalFormatting sqref="A46:A47">
    <cfRule type="expression" priority="1" dxfId="4" stopIfTrue="1">
      <formula>AND(#REF!=1,$A$46="",#REF!&lt;&gt;"^")</formula>
    </cfRule>
    <cfRule type="expression" priority="2" dxfId="3" stopIfTrue="1">
      <formula>#REF!&lt;&gt;"^"</formula>
    </cfRule>
    <cfRule type="expression" priority="3" dxfId="2" stopIfTrue="1">
      <formula>AND(#REF!=1,$A$46="",#REF!="^")</formula>
    </cfRule>
  </conditionalFormatting>
  <conditionalFormatting sqref="B46:B47">
    <cfRule type="expression" priority="4" dxfId="4" stopIfTrue="1">
      <formula>AND(#REF!=1,$B$46="",#REF!&lt;&gt;"^")</formula>
    </cfRule>
    <cfRule type="expression" priority="5" dxfId="3" stopIfTrue="1">
      <formula>#REF!&lt;&gt;"^"</formula>
    </cfRule>
    <cfRule type="expression" priority="6" dxfId="2" stopIfTrue="1">
      <formula>AND(#REF!=1,$B$46="",#REF!="^")</formula>
    </cfRule>
  </conditionalFormatting>
  <conditionalFormatting sqref="C46:C47">
    <cfRule type="expression" priority="7" dxfId="4" stopIfTrue="1">
      <formula>AND(#REF!=1,$C$46="",#REF!&lt;&gt;"^")</formula>
    </cfRule>
    <cfRule type="expression" priority="8" dxfId="3" stopIfTrue="1">
      <formula>#REF!&lt;&gt;"^"</formula>
    </cfRule>
    <cfRule type="expression" priority="9" dxfId="2" stopIfTrue="1">
      <formula>AND(#REF!=1,$C$46="",#REF!="^")</formula>
    </cfRule>
  </conditionalFormatting>
  <conditionalFormatting sqref="D46:D47">
    <cfRule type="expression" priority="10" dxfId="4" stopIfTrue="1">
      <formula>AND(#REF!=1,$D$46="",#REF!&lt;&gt;"^")</formula>
    </cfRule>
    <cfRule type="expression" priority="11" dxfId="3" stopIfTrue="1">
      <formula>#REF!&lt;&gt;"^"</formula>
    </cfRule>
    <cfRule type="expression" priority="12" dxfId="2" stopIfTrue="1">
      <formula>AND(#REF!=1,$D$46="",#REF!="^")</formula>
    </cfRule>
  </conditionalFormatting>
  <conditionalFormatting sqref="E46:E47">
    <cfRule type="expression" priority="13" dxfId="4" stopIfTrue="1">
      <formula>AND(#REF!=1,$E$46="",#REF!&lt;&gt;"^")</formula>
    </cfRule>
    <cfRule type="expression" priority="14" dxfId="3" stopIfTrue="1">
      <formula>#REF!&lt;&gt;"^"</formula>
    </cfRule>
    <cfRule type="expression" priority="15" dxfId="2" stopIfTrue="1">
      <formula>AND(#REF!=1,$E$46="",#REF!="^")</formula>
    </cfRule>
  </conditionalFormatting>
  <conditionalFormatting sqref="F46:F47">
    <cfRule type="expression" priority="16" dxfId="4" stopIfTrue="1">
      <formula>AND(#REF!=1,$F$46="",#REF!&lt;&gt;"^")</formula>
    </cfRule>
    <cfRule type="expression" priority="17" dxfId="3" stopIfTrue="1">
      <formula>#REF!&lt;&gt;"^"</formula>
    </cfRule>
    <cfRule type="expression" priority="18" dxfId="2" stopIfTrue="1">
      <formula>AND(#REF!=1,$F$46="",#REF!="^")</formula>
    </cfRule>
  </conditionalFormatting>
  <conditionalFormatting sqref="G46:G47">
    <cfRule type="expression" priority="19" dxfId="4" stopIfTrue="1">
      <formula>AND(#REF!=1,$G$46="",#REF!&lt;&gt;"^")</formula>
    </cfRule>
    <cfRule type="expression" priority="20" dxfId="3" stopIfTrue="1">
      <formula>#REF!&lt;&gt;"^"</formula>
    </cfRule>
    <cfRule type="expression" priority="21" dxfId="2" stopIfTrue="1">
      <formula>AND(#REF!=1,$G$46="",#REF!="^")</formula>
    </cfRule>
  </conditionalFormatting>
  <conditionalFormatting sqref="H46:H47">
    <cfRule type="expression" priority="22" dxfId="4" stopIfTrue="1">
      <formula>AND(#REF!=1,$H$46="",#REF!&lt;&gt;"^")</formula>
    </cfRule>
    <cfRule type="expression" priority="23" dxfId="3" stopIfTrue="1">
      <formula>#REF!&lt;&gt;"^"</formula>
    </cfRule>
    <cfRule type="expression" priority="24" dxfId="2" stopIfTrue="1">
      <formula>AND(#REF!=1,$H$46="",#REF!="^")</formula>
    </cfRule>
  </conditionalFormatting>
  <conditionalFormatting sqref="I46:I47">
    <cfRule type="expression" priority="25" dxfId="4" stopIfTrue="1">
      <formula>AND(#REF!=1,$I$46="",#REF!&lt;&gt;"^")</formula>
    </cfRule>
    <cfRule type="expression" priority="26" dxfId="3" stopIfTrue="1">
      <formula>#REF!&lt;&gt;"^"</formula>
    </cfRule>
    <cfRule type="expression" priority="27" dxfId="2" stopIfTrue="1">
      <formula>AND(#REF!=1,$I$46="",#REF!="^")</formula>
    </cfRule>
  </conditionalFormatting>
  <conditionalFormatting sqref="J46:J47">
    <cfRule type="expression" priority="28" dxfId="4" stopIfTrue="1">
      <formula>AND(#REF!=1,$J$46="",#REF!&lt;&gt;"^")</formula>
    </cfRule>
    <cfRule type="expression" priority="29" dxfId="3" stopIfTrue="1">
      <formula>#REF!&lt;&gt;"^"</formula>
    </cfRule>
    <cfRule type="expression" priority="30" dxfId="2" stopIfTrue="1">
      <formula>AND(#REF!=1,$J$46="",#REF!="^")</formula>
    </cfRule>
  </conditionalFormatting>
  <conditionalFormatting sqref="T46:T47">
    <cfRule type="expression" priority="31" dxfId="4" stopIfTrue="1">
      <formula>AND(#REF!=1,$T$46="",#REF!&lt;&gt;"^")</formula>
    </cfRule>
    <cfRule type="expression" priority="32" dxfId="3" stopIfTrue="1">
      <formula>#REF!&lt;&gt;"^"</formula>
    </cfRule>
    <cfRule type="expression" priority="33" dxfId="2" stopIfTrue="1">
      <formula>AND(#REF!=1,$T$46="",#REF!="^")</formula>
    </cfRule>
  </conditionalFormatting>
  <conditionalFormatting sqref="U46:U47">
    <cfRule type="expression" priority="34" dxfId="4" stopIfTrue="1">
      <formula>AND(#REF!=1,$U$46="",#REF!&lt;&gt;"^")</formula>
    </cfRule>
    <cfRule type="expression" priority="35" dxfId="3" stopIfTrue="1">
      <formula>#REF!&lt;&gt;"^"</formula>
    </cfRule>
    <cfRule type="expression" priority="36" dxfId="2" stopIfTrue="1">
      <formula>AND(#REF!=1,$U$46="",#REF!="^")</formula>
    </cfRule>
  </conditionalFormatting>
  <conditionalFormatting sqref="W46:W47">
    <cfRule type="expression" priority="37" dxfId="4" stopIfTrue="1">
      <formula>AND(#REF!=1,$W$46="",#REF!&lt;&gt;"^")</formula>
    </cfRule>
    <cfRule type="expression" priority="38" dxfId="3" stopIfTrue="1">
      <formula>#REF!&lt;&gt;"^"</formula>
    </cfRule>
    <cfRule type="expression" priority="39" dxfId="2" stopIfTrue="1">
      <formula>AND(#REF!=1,$W$46="",#REF!="^")</formula>
    </cfRule>
  </conditionalFormatting>
  <conditionalFormatting sqref="X46:X47">
    <cfRule type="expression" priority="40" dxfId="4" stopIfTrue="1">
      <formula>AND(#REF!=1,$X$46="",#REF!&lt;&gt;"^")</formula>
    </cfRule>
    <cfRule type="expression" priority="41" dxfId="3" stopIfTrue="1">
      <formula>#REF!&lt;&gt;"^"</formula>
    </cfRule>
    <cfRule type="expression" priority="42" dxfId="2" stopIfTrue="1">
      <formula>AND(#REF!=1,$X$46="",#REF!="^")</formula>
    </cfRule>
  </conditionalFormatting>
  <conditionalFormatting sqref="Y46:Y47">
    <cfRule type="expression" priority="43" dxfId="4" stopIfTrue="1">
      <formula>AND(#REF!=1,$Y$46="",#REF!&lt;&gt;"^")</formula>
    </cfRule>
    <cfRule type="expression" priority="44" dxfId="3" stopIfTrue="1">
      <formula>#REF!&lt;&gt;"^"</formula>
    </cfRule>
    <cfRule type="expression" priority="45" dxfId="2" stopIfTrue="1">
      <formula>AND(#REF!=1,$Y$46="",#REF!="^")</formula>
    </cfRule>
  </conditionalFormatting>
  <conditionalFormatting sqref="Z46:Z47">
    <cfRule type="expression" priority="46" dxfId="4" stopIfTrue="1">
      <formula>AND(#REF!=1,$Z$46="",#REF!&lt;&gt;"^")</formula>
    </cfRule>
    <cfRule type="expression" priority="47" dxfId="3" stopIfTrue="1">
      <formula>#REF!&lt;&gt;"^"</formula>
    </cfRule>
    <cfRule type="expression" priority="48" dxfId="2" stopIfTrue="1">
      <formula>AND(#REF!=1,$Z$46="",#REF!="^")</formula>
    </cfRule>
  </conditionalFormatting>
  <conditionalFormatting sqref="AA46:AA47">
    <cfRule type="expression" priority="49" dxfId="4" stopIfTrue="1">
      <formula>AND(#REF!=1,$AA$46="",#REF!&lt;&gt;"^")</formula>
    </cfRule>
    <cfRule type="expression" priority="50" dxfId="3" stopIfTrue="1">
      <formula>#REF!&lt;&gt;"^"</formula>
    </cfRule>
    <cfRule type="expression" priority="51" dxfId="2" stopIfTrue="1">
      <formula>AND(#REF!=1,$AA$46="",#REF!="^")</formula>
    </cfRule>
  </conditionalFormatting>
  <conditionalFormatting sqref="AB46:AB47">
    <cfRule type="expression" priority="52" dxfId="4" stopIfTrue="1">
      <formula>AND(#REF!=1,$AB$46="",#REF!&lt;&gt;"^")</formula>
    </cfRule>
    <cfRule type="expression" priority="53" dxfId="3" stopIfTrue="1">
      <formula>#REF!&lt;&gt;"^"</formula>
    </cfRule>
    <cfRule type="expression" priority="54" dxfId="2" stopIfTrue="1">
      <formula>AND(#REF!=1,$AB$46="",#REF!="^")</formula>
    </cfRule>
  </conditionalFormatting>
  <conditionalFormatting sqref="AC46:AC47">
    <cfRule type="expression" priority="55" dxfId="4" stopIfTrue="1">
      <formula>AND(#REF!=1,$AC$46="",#REF!&lt;&gt;"^")</formula>
    </cfRule>
    <cfRule type="expression" priority="56" dxfId="3" stopIfTrue="1">
      <formula>#REF!&lt;&gt;"^"</formula>
    </cfRule>
    <cfRule type="expression" priority="57" dxfId="2" stopIfTrue="1">
      <formula>AND(#REF!=1,$AC$46="",#REF!="^")</formula>
    </cfRule>
  </conditionalFormatting>
  <conditionalFormatting sqref="AD46:AD47">
    <cfRule type="expression" priority="58" dxfId="4" stopIfTrue="1">
      <formula>AND(#REF!=1,$AD$46="",#REF!&lt;&gt;"^")</formula>
    </cfRule>
    <cfRule type="expression" priority="59" dxfId="3" stopIfTrue="1">
      <formula>#REF!&lt;&gt;"^"</formula>
    </cfRule>
    <cfRule type="expression" priority="60" dxfId="2" stopIfTrue="1">
      <formula>AND(#REF!=1,$AD$46="",#REF!="^")</formula>
    </cfRule>
  </conditionalFormatting>
  <conditionalFormatting sqref="A48:A49">
    <cfRule type="expression" priority="61" dxfId="4" stopIfTrue="1">
      <formula>AND(#REF!=1,$A$48="",#REF!&lt;&gt;"^")</formula>
    </cfRule>
    <cfRule type="expression" priority="62" dxfId="3" stopIfTrue="1">
      <formula>#REF!&lt;&gt;"^"</formula>
    </cfRule>
    <cfRule type="expression" priority="63" dxfId="2" stopIfTrue="1">
      <formula>AND(#REF!=1,$A$48="",#REF!="^")</formula>
    </cfRule>
  </conditionalFormatting>
  <conditionalFormatting sqref="B48:B49">
    <cfRule type="expression" priority="64" dxfId="4" stopIfTrue="1">
      <formula>AND(#REF!=1,$B$48="",#REF!&lt;&gt;"^")</formula>
    </cfRule>
    <cfRule type="expression" priority="65" dxfId="3" stopIfTrue="1">
      <formula>#REF!&lt;&gt;"^"</formula>
    </cfRule>
    <cfRule type="expression" priority="66" dxfId="2" stopIfTrue="1">
      <formula>AND(#REF!=1,$B$48="",#REF!="^")</formula>
    </cfRule>
  </conditionalFormatting>
  <conditionalFormatting sqref="C48:C49">
    <cfRule type="expression" priority="67" dxfId="4" stopIfTrue="1">
      <formula>AND(#REF!=1,$C$48="",#REF!&lt;&gt;"^")</formula>
    </cfRule>
    <cfRule type="expression" priority="68" dxfId="3" stopIfTrue="1">
      <formula>#REF!&lt;&gt;"^"</formula>
    </cfRule>
    <cfRule type="expression" priority="69" dxfId="2" stopIfTrue="1">
      <formula>AND(#REF!=1,$C$48="",#REF!="^")</formula>
    </cfRule>
  </conditionalFormatting>
  <conditionalFormatting sqref="D48:D49">
    <cfRule type="expression" priority="70" dxfId="4" stopIfTrue="1">
      <formula>AND(#REF!=1,$D$48="",#REF!&lt;&gt;"^")</formula>
    </cfRule>
    <cfRule type="expression" priority="71" dxfId="3" stopIfTrue="1">
      <formula>#REF!&lt;&gt;"^"</formula>
    </cfRule>
    <cfRule type="expression" priority="72" dxfId="2" stopIfTrue="1">
      <formula>AND(#REF!=1,$D$48="",#REF!="^")</formula>
    </cfRule>
  </conditionalFormatting>
  <conditionalFormatting sqref="E48:E49">
    <cfRule type="expression" priority="73" dxfId="4" stopIfTrue="1">
      <formula>AND(#REF!=1,$E$48="",#REF!&lt;&gt;"^")</formula>
    </cfRule>
    <cfRule type="expression" priority="74" dxfId="3" stopIfTrue="1">
      <formula>#REF!&lt;&gt;"^"</formula>
    </cfRule>
    <cfRule type="expression" priority="75" dxfId="2" stopIfTrue="1">
      <formula>AND(#REF!=1,$E$48="",#REF!="^")</formula>
    </cfRule>
  </conditionalFormatting>
  <conditionalFormatting sqref="F48:F49">
    <cfRule type="expression" priority="76" dxfId="4" stopIfTrue="1">
      <formula>AND(#REF!=1,$F$48="",#REF!&lt;&gt;"^")</formula>
    </cfRule>
    <cfRule type="expression" priority="77" dxfId="3" stopIfTrue="1">
      <formula>#REF!&lt;&gt;"^"</formula>
    </cfRule>
    <cfRule type="expression" priority="78" dxfId="2" stopIfTrue="1">
      <formula>AND(#REF!=1,$F$48="",#REF!="^")</formula>
    </cfRule>
  </conditionalFormatting>
  <conditionalFormatting sqref="G48:G49">
    <cfRule type="expression" priority="79" dxfId="4" stopIfTrue="1">
      <formula>AND(#REF!=1,$G$48="",#REF!&lt;&gt;"^")</formula>
    </cfRule>
    <cfRule type="expression" priority="80" dxfId="3" stopIfTrue="1">
      <formula>#REF!&lt;&gt;"^"</formula>
    </cfRule>
    <cfRule type="expression" priority="81" dxfId="2" stopIfTrue="1">
      <formula>AND(#REF!=1,$G$48="",#REF!="^")</formula>
    </cfRule>
  </conditionalFormatting>
  <conditionalFormatting sqref="H48:H49">
    <cfRule type="expression" priority="82" dxfId="4" stopIfTrue="1">
      <formula>AND(#REF!=1,$H$48="",#REF!&lt;&gt;"^")</formula>
    </cfRule>
    <cfRule type="expression" priority="83" dxfId="3" stopIfTrue="1">
      <formula>#REF!&lt;&gt;"^"</formula>
    </cfRule>
    <cfRule type="expression" priority="84" dxfId="2" stopIfTrue="1">
      <formula>AND(#REF!=1,$H$48="",#REF!="^")</formula>
    </cfRule>
  </conditionalFormatting>
  <conditionalFormatting sqref="I48:I49">
    <cfRule type="expression" priority="85" dxfId="4" stopIfTrue="1">
      <formula>AND(#REF!=1,$I$48="",#REF!&lt;&gt;"^")</formula>
    </cfRule>
    <cfRule type="expression" priority="86" dxfId="3" stopIfTrue="1">
      <formula>#REF!&lt;&gt;"^"</formula>
    </cfRule>
    <cfRule type="expression" priority="87" dxfId="2" stopIfTrue="1">
      <formula>AND(#REF!=1,$I$48="",#REF!="^")</formula>
    </cfRule>
  </conditionalFormatting>
  <conditionalFormatting sqref="J48:J49">
    <cfRule type="expression" priority="88" dxfId="4" stopIfTrue="1">
      <formula>AND(#REF!=1,$J$48="",#REF!&lt;&gt;"^")</formula>
    </cfRule>
    <cfRule type="expression" priority="89" dxfId="3" stopIfTrue="1">
      <formula>#REF!&lt;&gt;"^"</formula>
    </cfRule>
    <cfRule type="expression" priority="90" dxfId="2" stopIfTrue="1">
      <formula>AND(#REF!=1,$J$48="",#REF!="^")</formula>
    </cfRule>
  </conditionalFormatting>
  <conditionalFormatting sqref="K48:K49">
    <cfRule type="expression" priority="91" dxfId="4" stopIfTrue="1">
      <formula>AND(#REF!=1,$K$48="",#REF!&lt;&gt;"^")</formula>
    </cfRule>
    <cfRule type="expression" priority="92" dxfId="3" stopIfTrue="1">
      <formula>#REF!&lt;&gt;"^"</formula>
    </cfRule>
    <cfRule type="expression" priority="93" dxfId="2" stopIfTrue="1">
      <formula>AND(#REF!=1,$K$48="",#REF!="^")</formula>
    </cfRule>
  </conditionalFormatting>
  <conditionalFormatting sqref="L48:L49">
    <cfRule type="expression" priority="94" dxfId="4" stopIfTrue="1">
      <formula>AND(#REF!=1,$L$48="",#REF!&lt;&gt;"^")</formula>
    </cfRule>
    <cfRule type="expression" priority="95" dxfId="3" stopIfTrue="1">
      <formula>#REF!&lt;&gt;"^"</formula>
    </cfRule>
    <cfRule type="expression" priority="96" dxfId="2" stopIfTrue="1">
      <formula>AND(#REF!=1,$L$48="",#REF!="^")</formula>
    </cfRule>
  </conditionalFormatting>
  <conditionalFormatting sqref="M48:M49">
    <cfRule type="expression" priority="97" dxfId="4" stopIfTrue="1">
      <formula>AND(#REF!=1,$M$48="",#REF!&lt;&gt;"^")</formula>
    </cfRule>
    <cfRule type="expression" priority="98" dxfId="3" stopIfTrue="1">
      <formula>#REF!&lt;&gt;"^"</formula>
    </cfRule>
    <cfRule type="expression" priority="99" dxfId="2" stopIfTrue="1">
      <formula>AND(#REF!=1,$M$48="",#REF!="^")</formula>
    </cfRule>
  </conditionalFormatting>
  <conditionalFormatting sqref="N48:N49">
    <cfRule type="expression" priority="100" dxfId="4" stopIfTrue="1">
      <formula>AND(#REF!=1,$N$48="",#REF!&lt;&gt;"^")</formula>
    </cfRule>
    <cfRule type="expression" priority="101" dxfId="3" stopIfTrue="1">
      <formula>#REF!&lt;&gt;"^"</formula>
    </cfRule>
    <cfRule type="expression" priority="102" dxfId="2" stopIfTrue="1">
      <formula>AND(#REF!=1,$N$48="",#REF!="^")</formula>
    </cfRule>
  </conditionalFormatting>
  <conditionalFormatting sqref="P48:P49">
    <cfRule type="expression" priority="103" dxfId="4" stopIfTrue="1">
      <formula>AND(#REF!=1,$P$48="",#REF!&lt;&gt;"^")</formula>
    </cfRule>
    <cfRule type="expression" priority="104" dxfId="3" stopIfTrue="1">
      <formula>#REF!&lt;&gt;"^"</formula>
    </cfRule>
    <cfRule type="expression" priority="105" dxfId="2" stopIfTrue="1">
      <formula>AND(#REF!=1,$P$48="",#REF!="^")</formula>
    </cfRule>
  </conditionalFormatting>
  <conditionalFormatting sqref="Q48:Q49">
    <cfRule type="expression" priority="106" dxfId="4" stopIfTrue="1">
      <formula>AND(#REF!=1,$Q$48="",#REF!&lt;&gt;"^")</formula>
    </cfRule>
    <cfRule type="expression" priority="107" dxfId="3" stopIfTrue="1">
      <formula>#REF!&lt;&gt;"^"</formula>
    </cfRule>
    <cfRule type="expression" priority="108" dxfId="2" stopIfTrue="1">
      <formula>AND(#REF!=1,$Q$48="",#REF!="^")</formula>
    </cfRule>
  </conditionalFormatting>
  <conditionalFormatting sqref="R48:R49">
    <cfRule type="expression" priority="109" dxfId="4" stopIfTrue="1">
      <formula>AND(#REF!=1,$R$48="",#REF!&lt;&gt;"^")</formula>
    </cfRule>
    <cfRule type="expression" priority="110" dxfId="3" stopIfTrue="1">
      <formula>#REF!&lt;&gt;"^"</formula>
    </cfRule>
    <cfRule type="expression" priority="111" dxfId="2" stopIfTrue="1">
      <formula>AND(#REF!=1,$R$48="",#REF!="^")</formula>
    </cfRule>
  </conditionalFormatting>
  <conditionalFormatting sqref="S48:S49">
    <cfRule type="expression" priority="112" dxfId="4" stopIfTrue="1">
      <formula>AND(#REF!=1,$S$48="",#REF!&lt;&gt;"^")</formula>
    </cfRule>
    <cfRule type="expression" priority="113" dxfId="3" stopIfTrue="1">
      <formula>#REF!&lt;&gt;"^"</formula>
    </cfRule>
    <cfRule type="expression" priority="114" dxfId="2" stopIfTrue="1">
      <formula>AND(#REF!=1,$S$48="",#REF!="^")</formula>
    </cfRule>
  </conditionalFormatting>
  <conditionalFormatting sqref="U48:U49">
    <cfRule type="expression" priority="115" dxfId="4" stopIfTrue="1">
      <formula>AND(#REF!=1,$U$48="",#REF!&lt;&gt;"^")</formula>
    </cfRule>
    <cfRule type="expression" priority="116" dxfId="3" stopIfTrue="1">
      <formula>#REF!&lt;&gt;"^"</formula>
    </cfRule>
    <cfRule type="expression" priority="117" dxfId="2" stopIfTrue="1">
      <formula>AND(#REF!=1,$U$48="",#REF!="^")</formula>
    </cfRule>
  </conditionalFormatting>
  <conditionalFormatting sqref="W48:W49">
    <cfRule type="expression" priority="118" dxfId="4" stopIfTrue="1">
      <formula>AND(#REF!=1,$W$48="",#REF!&lt;&gt;"^")</formula>
    </cfRule>
    <cfRule type="expression" priority="119" dxfId="3" stopIfTrue="1">
      <formula>#REF!&lt;&gt;"^"</formula>
    </cfRule>
    <cfRule type="expression" priority="120" dxfId="2" stopIfTrue="1">
      <formula>AND(#REF!=1,$W$48="",#REF!="^")</formula>
    </cfRule>
  </conditionalFormatting>
  <conditionalFormatting sqref="X48:X49">
    <cfRule type="expression" priority="121" dxfId="4" stopIfTrue="1">
      <formula>AND(#REF!=1,$X$48="",#REF!&lt;&gt;"^")</formula>
    </cfRule>
    <cfRule type="expression" priority="122" dxfId="3" stopIfTrue="1">
      <formula>#REF!&lt;&gt;"^"</formula>
    </cfRule>
    <cfRule type="expression" priority="123" dxfId="2" stopIfTrue="1">
      <formula>AND(#REF!=1,$X$48="",#REF!="^")</formula>
    </cfRule>
  </conditionalFormatting>
  <conditionalFormatting sqref="Y48:Y49">
    <cfRule type="expression" priority="124" dxfId="4" stopIfTrue="1">
      <formula>AND(#REF!=1,$Y$48="",#REF!&lt;&gt;"^")</formula>
    </cfRule>
    <cfRule type="expression" priority="125" dxfId="3" stopIfTrue="1">
      <formula>#REF!&lt;&gt;"^"</formula>
    </cfRule>
    <cfRule type="expression" priority="126" dxfId="2" stopIfTrue="1">
      <formula>AND(#REF!=1,$Y$48="",#REF!="^")</formula>
    </cfRule>
  </conditionalFormatting>
  <conditionalFormatting sqref="Z48:Z49">
    <cfRule type="expression" priority="127" dxfId="4" stopIfTrue="1">
      <formula>AND(#REF!=1,$Z$48="",#REF!&lt;&gt;"^")</formula>
    </cfRule>
    <cfRule type="expression" priority="128" dxfId="3" stopIfTrue="1">
      <formula>#REF!&lt;&gt;"^"</formula>
    </cfRule>
    <cfRule type="expression" priority="129" dxfId="2" stopIfTrue="1">
      <formula>AND(#REF!=1,$Z$48="",#REF!="^")</formula>
    </cfRule>
  </conditionalFormatting>
  <conditionalFormatting sqref="AA48:AA49">
    <cfRule type="expression" priority="130" dxfId="4" stopIfTrue="1">
      <formula>AND(#REF!=1,$AA$48="",#REF!&lt;&gt;"^")</formula>
    </cfRule>
    <cfRule type="expression" priority="131" dxfId="3" stopIfTrue="1">
      <formula>#REF!&lt;&gt;"^"</formula>
    </cfRule>
    <cfRule type="expression" priority="132" dxfId="2" stopIfTrue="1">
      <formula>AND(#REF!=1,$AA$48="",#REF!="^")</formula>
    </cfRule>
  </conditionalFormatting>
  <conditionalFormatting sqref="AB48:AB49">
    <cfRule type="expression" priority="133" dxfId="4" stopIfTrue="1">
      <formula>AND(#REF!=1,$AB$48="",#REF!&lt;&gt;"^")</formula>
    </cfRule>
    <cfRule type="expression" priority="134" dxfId="3" stopIfTrue="1">
      <formula>#REF!&lt;&gt;"^"</formula>
    </cfRule>
    <cfRule type="expression" priority="135" dxfId="2" stopIfTrue="1">
      <formula>AND(#REF!=1,$AB$48="",#REF!="^")</formula>
    </cfRule>
  </conditionalFormatting>
  <conditionalFormatting sqref="AC48:AC49">
    <cfRule type="expression" priority="136" dxfId="4" stopIfTrue="1">
      <formula>AND(#REF!=1,$AC$48="",#REF!&lt;&gt;"^")</formula>
    </cfRule>
    <cfRule type="expression" priority="137" dxfId="3" stopIfTrue="1">
      <formula>#REF!&lt;&gt;"^"</formula>
    </cfRule>
    <cfRule type="expression" priority="138" dxfId="2" stopIfTrue="1">
      <formula>AND(#REF!=1,$AC$48="",#REF!="^")</formula>
    </cfRule>
  </conditionalFormatting>
  <conditionalFormatting sqref="AD48:AD49">
    <cfRule type="expression" priority="139" dxfId="4" stopIfTrue="1">
      <formula>AND(#REF!=1,$AD$48="",#REF!&lt;&gt;"^")</formula>
    </cfRule>
    <cfRule type="expression" priority="140" dxfId="3" stopIfTrue="1">
      <formula>#REF!&lt;&gt;"^"</formula>
    </cfRule>
    <cfRule type="expression" priority="141" dxfId="2" stopIfTrue="1">
      <formula>AND(#REF!=1,$AD$48="",#REF!="^")</formula>
    </cfRule>
  </conditionalFormatting>
  <conditionalFormatting sqref="R46">
    <cfRule type="expression" priority="142" dxfId="4" stopIfTrue="1">
      <formula>AND(#REF!=1,$R$46="",#REF!&lt;&gt;"^")</formula>
    </cfRule>
    <cfRule type="expression" priority="143" dxfId="3" stopIfTrue="1">
      <formula>#REF!&lt;&gt;"^"</formula>
    </cfRule>
    <cfRule type="expression" priority="144" dxfId="2" stopIfTrue="1">
      <formula>AND(#REF!=1,$R$46="",#REF!="^")</formula>
    </cfRule>
  </conditionalFormatting>
  <conditionalFormatting sqref="S46">
    <cfRule type="expression" priority="145" dxfId="4" stopIfTrue="1">
      <formula>AND(#REF!=1,$S$46="",#REF!&lt;&gt;"^")</formula>
    </cfRule>
    <cfRule type="expression" priority="146" dxfId="3" stopIfTrue="1">
      <formula>#REF!&lt;&gt;"^"</formula>
    </cfRule>
    <cfRule type="expression" priority="147" dxfId="2" stopIfTrue="1">
      <formula>AND(#REF!=1,$S$46="",#REF!="^")</formula>
    </cfRule>
  </conditionalFormatting>
  <conditionalFormatting sqref="L46">
    <cfRule type="expression" priority="148" dxfId="4" stopIfTrue="1">
      <formula>AND(#REF!=1,$L$46="",#REF!&lt;&gt;"^")</formula>
    </cfRule>
    <cfRule type="expression" priority="149" dxfId="3" stopIfTrue="1">
      <formula>#REF!&lt;&gt;"^"</formula>
    </cfRule>
    <cfRule type="expression" priority="150" dxfId="2" stopIfTrue="1">
      <formula>AND(#REF!=1,$L$46="",#REF!="^")</formula>
    </cfRule>
  </conditionalFormatting>
  <conditionalFormatting sqref="M46">
    <cfRule type="expression" priority="151" dxfId="4" stopIfTrue="1">
      <formula>AND(#REF!=1,$M$46="",#REF!&lt;&gt;"^")</formula>
    </cfRule>
    <cfRule type="expression" priority="152" dxfId="3" stopIfTrue="1">
      <formula>#REF!&lt;&gt;"^"</formula>
    </cfRule>
    <cfRule type="expression" priority="153" dxfId="2" stopIfTrue="1">
      <formula>AND(#REF!=1,$M$46="",#REF!="^")</formula>
    </cfRule>
  </conditionalFormatting>
  <conditionalFormatting sqref="N46">
    <cfRule type="expression" priority="154" dxfId="4" stopIfTrue="1">
      <formula>AND(#REF!=1,$N$46="",#REF!&lt;&gt;"^")</formula>
    </cfRule>
    <cfRule type="expression" priority="155" dxfId="3" stopIfTrue="1">
      <formula>#REF!&lt;&gt;"^"</formula>
    </cfRule>
    <cfRule type="expression" priority="156" dxfId="2" stopIfTrue="1">
      <formula>AND(#REF!=1,$N$46="",#REF!="^")</formula>
    </cfRule>
  </conditionalFormatting>
  <conditionalFormatting sqref="O46">
    <cfRule type="expression" priority="157" dxfId="4" stopIfTrue="1">
      <formula>AND(#REF!=1,$O$46="",#REF!&lt;&gt;"^")</formula>
    </cfRule>
    <cfRule type="expression" priority="158" dxfId="3" stopIfTrue="1">
      <formula>#REF!&lt;&gt;"^"</formula>
    </cfRule>
    <cfRule type="expression" priority="159" dxfId="2" stopIfTrue="1">
      <formula>AND(#REF!=1,$O$46="",#REF!="^")</formula>
    </cfRule>
  </conditionalFormatting>
  <conditionalFormatting sqref="Q46">
    <cfRule type="expression" priority="160" dxfId="4" stopIfTrue="1">
      <formula>AND(#REF!=1,$Q$46="",#REF!&lt;&gt;"^")</formula>
    </cfRule>
    <cfRule type="expression" priority="161" dxfId="3" stopIfTrue="1">
      <formula>#REF!&lt;&gt;"^"</formula>
    </cfRule>
    <cfRule type="expression" priority="162" dxfId="2" stopIfTrue="1">
      <formula>AND(#REF!=1,$Q$46="",#REF!="^")</formula>
    </cfRule>
  </conditionalFormatting>
  <conditionalFormatting sqref="O48">
    <cfRule type="expression" priority="163" dxfId="4" stopIfTrue="1">
      <formula>AND(#REF!=1,$O$48="",#REF!&lt;&gt;"^")</formula>
    </cfRule>
    <cfRule type="expression" priority="164" dxfId="3" stopIfTrue="1">
      <formula>#REF!&lt;&gt;"^"</formula>
    </cfRule>
    <cfRule type="expression" priority="165" dxfId="2" stopIfTrue="1">
      <formula>AND(#REF!=1,$O$48="",#REF!="^")</formula>
    </cfRule>
  </conditionalFormatting>
  <conditionalFormatting sqref="T48">
    <cfRule type="expression" priority="166" dxfId="4" stopIfTrue="1">
      <formula>AND(#REF!=1,$T$48="",#REF!&lt;&gt;"^")</formula>
    </cfRule>
    <cfRule type="expression" priority="167" dxfId="3" stopIfTrue="1">
      <formula>#REF!&lt;&gt;"^"</formula>
    </cfRule>
    <cfRule type="expression" priority="168" dxfId="2" stopIfTrue="1">
      <formula>AND(#REF!=1,$T$48="",#REF!="^")</formula>
    </cfRule>
  </conditionalFormatting>
  <conditionalFormatting sqref="K46">
    <cfRule type="expression" priority="169" dxfId="4" stopIfTrue="1">
      <formula>AND(#REF!=1,$K$46="",#REF!&lt;&gt;"^")</formula>
    </cfRule>
    <cfRule type="expression" priority="170" dxfId="3" stopIfTrue="1">
      <formula>#REF!&lt;&gt;"^"</formula>
    </cfRule>
    <cfRule type="expression" priority="171" dxfId="2" stopIfTrue="1">
      <formula>AND(#REF!=1,$K$46="",#REF!="^")</formula>
    </cfRule>
  </conditionalFormatting>
  <conditionalFormatting sqref="K47">
    <cfRule type="expression" priority="172" dxfId="4" stopIfTrue="1">
      <formula>AND(#REF!=1,$K$47="",#REF!&lt;&gt;"^")</formula>
    </cfRule>
    <cfRule type="expression" priority="173" dxfId="3" stopIfTrue="1">
      <formula>#REF!&lt;&gt;"^"</formula>
    </cfRule>
    <cfRule type="expression" priority="174" dxfId="2" stopIfTrue="1">
      <formula>AND(#REF!=1,$K$47="",#REF!="^")</formula>
    </cfRule>
  </conditionalFormatting>
  <conditionalFormatting sqref="P46">
    <cfRule type="expression" priority="175" dxfId="4" stopIfTrue="1">
      <formula>AND(#REF!=1,$P$46="",#REF!&lt;&gt;"^")</formula>
    </cfRule>
    <cfRule type="expression" priority="176" dxfId="3" stopIfTrue="1">
      <formula>#REF!&lt;&gt;"^"</formula>
    </cfRule>
    <cfRule type="expression" priority="177" dxfId="2" stopIfTrue="1">
      <formula>AND(#REF!=1,$P$46="",#REF!="^")</formula>
    </cfRule>
  </conditionalFormatting>
  <conditionalFormatting sqref="V46">
    <cfRule type="expression" priority="178" dxfId="4" stopIfTrue="1">
      <formula>AND(#REF!=1,$V$46="",#REF!&lt;&gt;"^")</formula>
    </cfRule>
    <cfRule type="expression" priority="179" dxfId="3" stopIfTrue="1">
      <formula>#REF!&lt;&gt;"^"</formula>
    </cfRule>
    <cfRule type="expression" priority="180" dxfId="2" stopIfTrue="1">
      <formula>AND(#REF!=1,$V$46="",#REF!="^")</formula>
    </cfRule>
  </conditionalFormatting>
  <conditionalFormatting sqref="V47">
    <cfRule type="expression" priority="181" dxfId="4" stopIfTrue="1">
      <formula>AND(#REF!=1,$V$47="",#REF!&lt;&gt;"^")</formula>
    </cfRule>
    <cfRule type="expression" priority="182" dxfId="3" stopIfTrue="1">
      <formula>#REF!&lt;&gt;"^"</formula>
    </cfRule>
    <cfRule type="expression" priority="183" dxfId="2" stopIfTrue="1">
      <formula>AND(#REF!=1,$V$47="",#REF!="^")</formula>
    </cfRule>
  </conditionalFormatting>
  <conditionalFormatting sqref="V48">
    <cfRule type="expression" priority="184" dxfId="4" stopIfTrue="1">
      <formula>AND(#REF!=1,$V$48="",#REF!&lt;&gt;"^")</formula>
    </cfRule>
    <cfRule type="expression" priority="185" dxfId="3" stopIfTrue="1">
      <formula>#REF!&lt;&gt;"^"</formula>
    </cfRule>
    <cfRule type="expression" priority="186" dxfId="2" stopIfTrue="1">
      <formula>AND(#REF!=1,$V$48="",#REF!="^")</formula>
    </cfRule>
  </conditionalFormatting>
  <conditionalFormatting sqref="V49">
    <cfRule type="expression" priority="187" dxfId="4" stopIfTrue="1">
      <formula>AND(#REF!=1,$V$49="",#REF!&lt;&gt;"^")</formula>
    </cfRule>
    <cfRule type="expression" priority="188" dxfId="3" stopIfTrue="1">
      <formula>#REF!&lt;&gt;"^"</formula>
    </cfRule>
    <cfRule type="expression" priority="189" dxfId="2" stopIfTrue="1">
      <formula>AND(#REF!=1,$V$49="",#REF!="^")</formula>
    </cfRule>
  </conditionalFormatting>
  <conditionalFormatting sqref="A44">
    <cfRule type="expression" priority="190" dxfId="4" stopIfTrue="1">
      <formula>AND(#REF!=1,$A$44="",#REF!&lt;&gt;"^")</formula>
    </cfRule>
    <cfRule type="expression" priority="191" dxfId="3" stopIfTrue="1">
      <formula>#REF!&lt;&gt;"^"</formula>
    </cfRule>
    <cfRule type="expression" priority="192" dxfId="2" stopIfTrue="1">
      <formula>AND(#REF!=1,$A$44="",#REF!="^")</formula>
    </cfRule>
  </conditionalFormatting>
  <conditionalFormatting sqref="B44">
    <cfRule type="expression" priority="193" dxfId="4" stopIfTrue="1">
      <formula>AND(#REF!=1,$B$44="",#REF!&lt;&gt;"^")</formula>
    </cfRule>
    <cfRule type="expression" priority="194" dxfId="3" stopIfTrue="1">
      <formula>#REF!&lt;&gt;"^"</formula>
    </cfRule>
    <cfRule type="expression" priority="195" dxfId="2" stopIfTrue="1">
      <formula>AND(#REF!=1,$B$44="",#REF!="^")</formula>
    </cfRule>
  </conditionalFormatting>
  <conditionalFormatting sqref="C44">
    <cfRule type="expression" priority="196" dxfId="4" stopIfTrue="1">
      <formula>AND(#REF!=1,$C$44="",#REF!&lt;&gt;"^")</formula>
    </cfRule>
    <cfRule type="expression" priority="197" dxfId="3" stopIfTrue="1">
      <formula>#REF!&lt;&gt;"^"</formula>
    </cfRule>
    <cfRule type="expression" priority="198" dxfId="2" stopIfTrue="1">
      <formula>AND(#REF!=1,$C$44="",#REF!="^")</formula>
    </cfRule>
  </conditionalFormatting>
  <conditionalFormatting sqref="D44">
    <cfRule type="expression" priority="199" dxfId="4" stopIfTrue="1">
      <formula>AND(#REF!=1,$D$44="",#REF!&lt;&gt;"^")</formula>
    </cfRule>
    <cfRule type="expression" priority="200" dxfId="3" stopIfTrue="1">
      <formula>#REF!&lt;&gt;"^"</formula>
    </cfRule>
    <cfRule type="expression" priority="201" dxfId="2" stopIfTrue="1">
      <formula>AND(#REF!=1,$D$44="",#REF!="^")</formula>
    </cfRule>
  </conditionalFormatting>
  <conditionalFormatting sqref="E44">
    <cfRule type="expression" priority="202" dxfId="4" stopIfTrue="1">
      <formula>AND(#REF!=1,$E$44="",#REF!&lt;&gt;"^")</formula>
    </cfRule>
    <cfRule type="expression" priority="203" dxfId="3" stopIfTrue="1">
      <formula>#REF!&lt;&gt;"^"</formula>
    </cfRule>
    <cfRule type="expression" priority="204" dxfId="2" stopIfTrue="1">
      <formula>AND(#REF!=1,$E$44="",#REF!="^")</formula>
    </cfRule>
  </conditionalFormatting>
  <conditionalFormatting sqref="F44">
    <cfRule type="expression" priority="205" dxfId="4" stopIfTrue="1">
      <formula>AND(#REF!=1,$F$44="",#REF!&lt;&gt;"^")</formula>
    </cfRule>
    <cfRule type="expression" priority="206" dxfId="3" stopIfTrue="1">
      <formula>#REF!&lt;&gt;"^"</formula>
    </cfRule>
    <cfRule type="expression" priority="207" dxfId="2" stopIfTrue="1">
      <formula>AND(#REF!=1,$F$44="",#REF!="^")</formula>
    </cfRule>
  </conditionalFormatting>
  <conditionalFormatting sqref="G44">
    <cfRule type="expression" priority="208" dxfId="4" stopIfTrue="1">
      <formula>AND(#REF!=1,$G$44="",#REF!&lt;&gt;"^")</formula>
    </cfRule>
    <cfRule type="expression" priority="209" dxfId="3" stopIfTrue="1">
      <formula>#REF!&lt;&gt;"^"</formula>
    </cfRule>
    <cfRule type="expression" priority="210" dxfId="2" stopIfTrue="1">
      <formula>AND(#REF!=1,$G$44="",#REF!="^")</formula>
    </cfRule>
  </conditionalFormatting>
  <conditionalFormatting sqref="H44">
    <cfRule type="expression" priority="211" dxfId="4" stopIfTrue="1">
      <formula>AND(#REF!=1,$H$44="",#REF!&lt;&gt;"^")</formula>
    </cfRule>
    <cfRule type="expression" priority="212" dxfId="3" stopIfTrue="1">
      <formula>#REF!&lt;&gt;"^"</formula>
    </cfRule>
    <cfRule type="expression" priority="213" dxfId="2" stopIfTrue="1">
      <formula>AND(#REF!=1,$H$44="",#REF!="^")</formula>
    </cfRule>
  </conditionalFormatting>
  <conditionalFormatting sqref="I44">
    <cfRule type="expression" priority="214" dxfId="4" stopIfTrue="1">
      <formula>AND(#REF!=1,$I$44="",#REF!&lt;&gt;"^")</formula>
    </cfRule>
    <cfRule type="expression" priority="215" dxfId="3" stopIfTrue="1">
      <formula>#REF!&lt;&gt;"^"</formula>
    </cfRule>
    <cfRule type="expression" priority="216" dxfId="2" stopIfTrue="1">
      <formula>AND(#REF!=1,$I$44="",#REF!="^")</formula>
    </cfRule>
  </conditionalFormatting>
  <conditionalFormatting sqref="J44">
    <cfRule type="expression" priority="217" dxfId="4" stopIfTrue="1">
      <formula>AND(#REF!=1,$J$44="",#REF!&lt;&gt;"^")</formula>
    </cfRule>
    <cfRule type="expression" priority="218" dxfId="3" stopIfTrue="1">
      <formula>#REF!&lt;&gt;"^"</formula>
    </cfRule>
    <cfRule type="expression" priority="219" dxfId="2" stopIfTrue="1">
      <formula>AND(#REF!=1,$J$44="",#REF!="^")</formula>
    </cfRule>
  </conditionalFormatting>
  <conditionalFormatting sqref="K44">
    <cfRule type="expression" priority="220" dxfId="4" stopIfTrue="1">
      <formula>AND(#REF!=1,$K$44="",#REF!&lt;&gt;"^")</formula>
    </cfRule>
    <cfRule type="expression" priority="221" dxfId="3" stopIfTrue="1">
      <formula>#REF!&lt;&gt;"^"</formula>
    </cfRule>
    <cfRule type="expression" priority="222" dxfId="2" stopIfTrue="1">
      <formula>AND(#REF!=1,$K$44="",#REF!="^")</formula>
    </cfRule>
  </conditionalFormatting>
  <conditionalFormatting sqref="L44">
    <cfRule type="expression" priority="223" dxfId="4" stopIfTrue="1">
      <formula>AND(#REF!=1,$L$44="",#REF!&lt;&gt;"^")</formula>
    </cfRule>
    <cfRule type="expression" priority="224" dxfId="3" stopIfTrue="1">
      <formula>#REF!&lt;&gt;"^"</formula>
    </cfRule>
    <cfRule type="expression" priority="225" dxfId="2" stopIfTrue="1">
      <formula>AND(#REF!=1,$L$44="",#REF!="^")</formula>
    </cfRule>
  </conditionalFormatting>
  <conditionalFormatting sqref="M44:M45">
    <cfRule type="expression" priority="226" dxfId="4" stopIfTrue="1">
      <formula>AND(#REF!=1,$M$44="",#REF!&lt;&gt;"^")</formula>
    </cfRule>
    <cfRule type="expression" priority="227" dxfId="3" stopIfTrue="1">
      <formula>#REF!&lt;&gt;"^"</formula>
    </cfRule>
    <cfRule type="expression" priority="228" dxfId="2" stopIfTrue="1">
      <formula>AND(#REF!=1,$M$44="",#REF!="^")</formula>
    </cfRule>
  </conditionalFormatting>
  <conditionalFormatting sqref="N44:N45">
    <cfRule type="expression" priority="229" dxfId="4" stopIfTrue="1">
      <formula>AND(#REF!=1,$N$44="",#REF!&lt;&gt;"^")</formula>
    </cfRule>
    <cfRule type="expression" priority="230" dxfId="3" stopIfTrue="1">
      <formula>#REF!&lt;&gt;"^"</formula>
    </cfRule>
    <cfRule type="expression" priority="231" dxfId="2" stopIfTrue="1">
      <formula>AND(#REF!=1,$N$44="",#REF!="^")</formula>
    </cfRule>
  </conditionalFormatting>
  <conditionalFormatting sqref="O44:O45">
    <cfRule type="expression" priority="232" dxfId="4" stopIfTrue="1">
      <formula>AND(#REF!=1,$O$44="",#REF!&lt;&gt;"^")</formula>
    </cfRule>
    <cfRule type="expression" priority="233" dxfId="3" stopIfTrue="1">
      <formula>#REF!&lt;&gt;"^"</formula>
    </cfRule>
    <cfRule type="expression" priority="234" dxfId="2" stopIfTrue="1">
      <formula>AND(#REF!=1,$O$44="",#REF!="^")</formula>
    </cfRule>
  </conditionalFormatting>
  <conditionalFormatting sqref="P44:P45">
    <cfRule type="expression" priority="235" dxfId="4" stopIfTrue="1">
      <formula>AND(#REF!=1,$P$44="",#REF!&lt;&gt;"^")</formula>
    </cfRule>
    <cfRule type="expression" priority="236" dxfId="3" stopIfTrue="1">
      <formula>#REF!&lt;&gt;"^"</formula>
    </cfRule>
    <cfRule type="expression" priority="237" dxfId="2" stopIfTrue="1">
      <formula>AND(#REF!=1,$P$44="",#REF!="^")</formula>
    </cfRule>
  </conditionalFormatting>
  <conditionalFormatting sqref="Q44:Q45">
    <cfRule type="expression" priority="238" dxfId="4" stopIfTrue="1">
      <formula>AND(#REF!=1,$Q$44="",#REF!&lt;&gt;"^")</formula>
    </cfRule>
    <cfRule type="expression" priority="239" dxfId="3" stopIfTrue="1">
      <formula>#REF!&lt;&gt;"^"</formula>
    </cfRule>
    <cfRule type="expression" priority="240" dxfId="2" stopIfTrue="1">
      <formula>AND(#REF!=1,$Q$44="",#REF!="^")</formula>
    </cfRule>
  </conditionalFormatting>
  <conditionalFormatting sqref="R44:R45">
    <cfRule type="expression" priority="241" dxfId="4" stopIfTrue="1">
      <formula>AND(#REF!=1,$R$44="",#REF!&lt;&gt;"^")</formula>
    </cfRule>
    <cfRule type="expression" priority="242" dxfId="3" stopIfTrue="1">
      <formula>#REF!&lt;&gt;"^"</formula>
    </cfRule>
    <cfRule type="expression" priority="243" dxfId="2" stopIfTrue="1">
      <formula>AND(#REF!=1,$R$44="",#REF!="^")</formula>
    </cfRule>
  </conditionalFormatting>
  <conditionalFormatting sqref="S44:S45">
    <cfRule type="expression" priority="244" dxfId="4" stopIfTrue="1">
      <formula>AND(#REF!=1,$S$44="",#REF!&lt;&gt;"^")</formula>
    </cfRule>
    <cfRule type="expression" priority="245" dxfId="3" stopIfTrue="1">
      <formula>#REF!&lt;&gt;"^"</formula>
    </cfRule>
    <cfRule type="expression" priority="246" dxfId="2" stopIfTrue="1">
      <formula>AND(#REF!=1,$S$44="",#REF!="^")</formula>
    </cfRule>
  </conditionalFormatting>
  <conditionalFormatting sqref="U44:U45">
    <cfRule type="expression" priority="247" dxfId="4" stopIfTrue="1">
      <formula>AND(#REF!=1,$U$44="",#REF!&lt;&gt;"^")</formula>
    </cfRule>
    <cfRule type="expression" priority="248" dxfId="3" stopIfTrue="1">
      <formula>#REF!&lt;&gt;"^"</formula>
    </cfRule>
    <cfRule type="expression" priority="249" dxfId="2" stopIfTrue="1">
      <formula>AND(#REF!=1,$U$44="",#REF!="^")</formula>
    </cfRule>
  </conditionalFormatting>
  <conditionalFormatting sqref="W44:W45">
    <cfRule type="expression" priority="250" dxfId="4" stopIfTrue="1">
      <formula>AND(#REF!=1,$W$44="",#REF!&lt;&gt;"^")</formula>
    </cfRule>
    <cfRule type="expression" priority="251" dxfId="3" stopIfTrue="1">
      <formula>#REF!&lt;&gt;"^"</formula>
    </cfRule>
    <cfRule type="expression" priority="252" dxfId="2" stopIfTrue="1">
      <formula>AND(#REF!=1,$W$44="",#REF!="^")</formula>
    </cfRule>
  </conditionalFormatting>
  <conditionalFormatting sqref="X44:X45">
    <cfRule type="expression" priority="253" dxfId="4" stopIfTrue="1">
      <formula>AND(#REF!=1,$X$44="",#REF!&lt;&gt;"^")</formula>
    </cfRule>
    <cfRule type="expression" priority="254" dxfId="3" stopIfTrue="1">
      <formula>#REF!&lt;&gt;"^"</formula>
    </cfRule>
    <cfRule type="expression" priority="255" dxfId="2" stopIfTrue="1">
      <formula>AND(#REF!=1,$X$44="",#REF!="^")</formula>
    </cfRule>
  </conditionalFormatting>
  <conditionalFormatting sqref="Y44:Y45">
    <cfRule type="expression" priority="256" dxfId="4" stopIfTrue="1">
      <formula>AND(#REF!=1,$Y$44="",#REF!&lt;&gt;"^")</formula>
    </cfRule>
    <cfRule type="expression" priority="257" dxfId="3" stopIfTrue="1">
      <formula>#REF!&lt;&gt;"^"</formula>
    </cfRule>
    <cfRule type="expression" priority="258" dxfId="2" stopIfTrue="1">
      <formula>AND(#REF!=1,$Y$44="",#REF!="^")</formula>
    </cfRule>
  </conditionalFormatting>
  <conditionalFormatting sqref="Z44:Z45">
    <cfRule type="expression" priority="259" dxfId="4" stopIfTrue="1">
      <formula>AND(#REF!=1,$Z$44="",#REF!&lt;&gt;"^")</formula>
    </cfRule>
    <cfRule type="expression" priority="260" dxfId="3" stopIfTrue="1">
      <formula>#REF!&lt;&gt;"^"</formula>
    </cfRule>
    <cfRule type="expression" priority="261" dxfId="2" stopIfTrue="1">
      <formula>AND(#REF!=1,$Z$44="",#REF!="^")</formula>
    </cfRule>
  </conditionalFormatting>
  <conditionalFormatting sqref="AA44:AA45">
    <cfRule type="expression" priority="262" dxfId="4" stopIfTrue="1">
      <formula>AND(#REF!=1,$AA$44="",#REF!&lt;&gt;"^")</formula>
    </cfRule>
    <cfRule type="expression" priority="263" dxfId="3" stopIfTrue="1">
      <formula>#REF!&lt;&gt;"^"</formula>
    </cfRule>
    <cfRule type="expression" priority="264" dxfId="2" stopIfTrue="1">
      <formula>AND(#REF!=1,$AA$44="",#REF!="^")</formula>
    </cfRule>
  </conditionalFormatting>
  <conditionalFormatting sqref="AB44:AB45">
    <cfRule type="expression" priority="265" dxfId="4" stopIfTrue="1">
      <formula>AND(#REF!=1,$AB$44="",#REF!&lt;&gt;"^")</formula>
    </cfRule>
    <cfRule type="expression" priority="266" dxfId="3" stopIfTrue="1">
      <formula>#REF!&lt;&gt;"^"</formula>
    </cfRule>
    <cfRule type="expression" priority="267" dxfId="2" stopIfTrue="1">
      <formula>AND(#REF!=1,$AB$44="",#REF!="^")</formula>
    </cfRule>
  </conditionalFormatting>
  <conditionalFormatting sqref="AC44:AC45">
    <cfRule type="expression" priority="268" dxfId="4" stopIfTrue="1">
      <formula>AND(#REF!=1,$AC$44="",#REF!&lt;&gt;"^")</formula>
    </cfRule>
    <cfRule type="expression" priority="269" dxfId="3" stopIfTrue="1">
      <formula>#REF!&lt;&gt;"^"</formula>
    </cfRule>
    <cfRule type="expression" priority="270" dxfId="2" stopIfTrue="1">
      <formula>AND(#REF!=1,$AC$44="",#REF!="^")</formula>
    </cfRule>
  </conditionalFormatting>
  <conditionalFormatting sqref="AD44:AD45">
    <cfRule type="expression" priority="271" dxfId="4" stopIfTrue="1">
      <formula>AND(#REF!=1,$AD$44="",#REF!&lt;&gt;"^")</formula>
    </cfRule>
    <cfRule type="expression" priority="272" dxfId="3" stopIfTrue="1">
      <formula>#REF!&lt;&gt;"^"</formula>
    </cfRule>
    <cfRule type="expression" priority="273" dxfId="2" stopIfTrue="1">
      <formula>AND(#REF!=1,$AD$44="",#REF!="^")</formula>
    </cfRule>
  </conditionalFormatting>
  <conditionalFormatting sqref="T44">
    <cfRule type="expression" priority="274" dxfId="4" stopIfTrue="1">
      <formula>AND(#REF!=1,$T$44="",#REF!&lt;&gt;"^")</formula>
    </cfRule>
    <cfRule type="expression" priority="275" dxfId="3" stopIfTrue="1">
      <formula>#REF!&lt;&gt;"^"</formula>
    </cfRule>
    <cfRule type="expression" priority="276" dxfId="2" stopIfTrue="1">
      <formula>AND(#REF!=1,$T$44="",#REF!="^")</formula>
    </cfRule>
  </conditionalFormatting>
  <conditionalFormatting sqref="T45">
    <cfRule type="expression" priority="277" dxfId="4" stopIfTrue="1">
      <formula>AND(#REF!=1,$T$45="",#REF!&lt;&gt;"^")</formula>
    </cfRule>
    <cfRule type="expression" priority="278" dxfId="3" stopIfTrue="1">
      <formula>#REF!&lt;&gt;"^"</formula>
    </cfRule>
    <cfRule type="expression" priority="279" dxfId="2" stopIfTrue="1">
      <formula>AND(#REF!=1,$T$45="",#REF!="^")</formula>
    </cfRule>
  </conditionalFormatting>
  <conditionalFormatting sqref="V44">
    <cfRule type="expression" priority="280" dxfId="4" stopIfTrue="1">
      <formula>AND(#REF!=1,$V$44="",#REF!&lt;&gt;"^")</formula>
    </cfRule>
    <cfRule type="expression" priority="281" dxfId="3" stopIfTrue="1">
      <formula>#REF!&lt;&gt;"^"</formula>
    </cfRule>
    <cfRule type="expression" priority="282" dxfId="2" stopIfTrue="1">
      <formula>AND(#REF!=1,$V$44="",#REF!="^")</formula>
    </cfRule>
  </conditionalFormatting>
  <conditionalFormatting sqref="V45">
    <cfRule type="expression" priority="283" dxfId="4" stopIfTrue="1">
      <formula>AND(#REF!=1,$V$45="",#REF!&lt;&gt;"^")</formula>
    </cfRule>
    <cfRule type="expression" priority="284" dxfId="3" stopIfTrue="1">
      <formula>#REF!&lt;&gt;"^"</formula>
    </cfRule>
    <cfRule type="expression" priority="285" dxfId="2" stopIfTrue="1">
      <formula>AND(#REF!=1,$V$45="",#REF!="^")</formula>
    </cfRule>
  </conditionalFormatting>
  <printOptions/>
  <pageMargins left="0.75" right="0.75" top="1" bottom="1" header="0.5118055555555556" footer="0.5118055555555556"/>
  <pageSetup horizontalDpi="300" verticalDpi="300" orientation="landscape" paperSize="9" scale="66" r:id="rId2"/>
  <colBreaks count="1" manualBreakCount="1">
    <brk id="44" max="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J32" sqref="J32"/>
    </sheetView>
  </sheetViews>
  <sheetFormatPr defaultColWidth="8.875" defaultRowHeight="12.75"/>
  <cols>
    <col min="1" max="1" width="11.875" style="21" customWidth="1"/>
    <col min="2" max="2" width="23.00390625" style="21" customWidth="1"/>
    <col min="3" max="3" width="9.125" style="21" hidden="1" customWidth="1"/>
    <col min="4" max="4" width="9.125" style="21" customWidth="1"/>
    <col min="5" max="5" width="19.125" style="21" customWidth="1"/>
    <col min="6" max="6" width="20.125" style="21" customWidth="1"/>
    <col min="7" max="7" width="16.75390625" style="21" customWidth="1"/>
    <col min="8" max="8" width="8.875" style="21" customWidth="1"/>
    <col min="9" max="10" width="12.00390625" style="21" customWidth="1"/>
    <col min="11" max="16384" width="8.875" style="21" customWidth="1"/>
  </cols>
  <sheetData>
    <row r="1" spans="1:10" ht="39" customHeight="1">
      <c r="A1" s="351" t="s">
        <v>151</v>
      </c>
      <c r="B1" s="351"/>
      <c r="C1" s="352"/>
      <c r="D1" s="352"/>
      <c r="E1" s="352"/>
      <c r="F1" s="352"/>
      <c r="G1" s="352"/>
      <c r="H1" s="352"/>
      <c r="I1" s="352"/>
      <c r="J1" s="352"/>
    </row>
    <row r="2" spans="1:10" ht="12.75">
      <c r="A2" s="22" t="s">
        <v>152</v>
      </c>
      <c r="B2" s="22" t="s">
        <v>153</v>
      </c>
      <c r="C2" s="22" t="s">
        <v>154</v>
      </c>
      <c r="D2" s="349" t="s">
        <v>211</v>
      </c>
      <c r="E2" s="353" t="s">
        <v>129</v>
      </c>
      <c r="F2" s="354"/>
      <c r="G2" s="22" t="s">
        <v>155</v>
      </c>
      <c r="H2" s="22" t="s">
        <v>212</v>
      </c>
      <c r="I2" s="22" t="s">
        <v>22</v>
      </c>
      <c r="J2" s="22" t="s">
        <v>78</v>
      </c>
    </row>
    <row r="3" spans="1:10" ht="25.5">
      <c r="A3" s="20"/>
      <c r="B3" s="20" t="s">
        <v>156</v>
      </c>
      <c r="C3" s="20" t="s">
        <v>157</v>
      </c>
      <c r="D3" s="350"/>
      <c r="E3" s="113" t="s">
        <v>213</v>
      </c>
      <c r="F3" s="16" t="s">
        <v>158</v>
      </c>
      <c r="G3" s="20" t="s">
        <v>159</v>
      </c>
      <c r="H3" s="20"/>
      <c r="I3" s="20"/>
      <c r="J3" s="20" t="s">
        <v>214</v>
      </c>
    </row>
    <row r="4" spans="1:10" ht="12.75">
      <c r="A4" s="16">
        <v>1</v>
      </c>
      <c r="B4" s="16">
        <v>2</v>
      </c>
      <c r="C4" s="16">
        <v>3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</row>
    <row r="5" spans="1:10" ht="12.75" hidden="1">
      <c r="A5" s="16">
        <v>1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2.75">
      <c r="A6" s="16" t="s">
        <v>259</v>
      </c>
      <c r="B6" s="16">
        <v>36</v>
      </c>
      <c r="C6" s="16">
        <v>5</v>
      </c>
      <c r="D6" s="16">
        <v>3</v>
      </c>
      <c r="E6" s="16">
        <v>0</v>
      </c>
      <c r="F6" s="16">
        <v>0</v>
      </c>
      <c r="G6" s="16">
        <v>2</v>
      </c>
      <c r="H6" s="16">
        <v>0</v>
      </c>
      <c r="I6" s="16">
        <v>11</v>
      </c>
      <c r="J6" s="16">
        <f>B6+D6+E6+F6+G6+H6+I6</f>
        <v>52</v>
      </c>
    </row>
    <row r="7" spans="1:10" ht="12.75">
      <c r="A7" s="16" t="s">
        <v>260</v>
      </c>
      <c r="B7" s="16">
        <v>29</v>
      </c>
      <c r="C7" s="16">
        <v>5</v>
      </c>
      <c r="D7" s="16">
        <v>3</v>
      </c>
      <c r="E7" s="16">
        <v>8</v>
      </c>
      <c r="F7" s="16">
        <v>0</v>
      </c>
      <c r="G7" s="16">
        <v>2</v>
      </c>
      <c r="H7" s="16">
        <v>0</v>
      </c>
      <c r="I7" s="16">
        <v>10</v>
      </c>
      <c r="J7" s="16">
        <f>B7+D7+E7+F7+G7+H7+I7</f>
        <v>52</v>
      </c>
    </row>
    <row r="8" spans="1:10" ht="12.75">
      <c r="A8" s="16" t="s">
        <v>261</v>
      </c>
      <c r="B8" s="16">
        <v>18</v>
      </c>
      <c r="C8" s="16">
        <v>0</v>
      </c>
      <c r="D8" s="16">
        <v>0</v>
      </c>
      <c r="E8" s="16">
        <v>12</v>
      </c>
      <c r="F8" s="16">
        <v>4</v>
      </c>
      <c r="G8" s="16">
        <v>1</v>
      </c>
      <c r="H8" s="16">
        <v>6</v>
      </c>
      <c r="I8" s="16">
        <v>2</v>
      </c>
      <c r="J8" s="16">
        <f>SUM(B8:I8)</f>
        <v>43</v>
      </c>
    </row>
    <row r="9" spans="1:10" s="114" customFormat="1" ht="12.75">
      <c r="A9" s="51" t="s">
        <v>78</v>
      </c>
      <c r="B9" s="51">
        <f aca="true" t="shared" si="0" ref="B9:J9">SUM(B6:B8)</f>
        <v>83</v>
      </c>
      <c r="C9" s="51">
        <f t="shared" si="0"/>
        <v>10</v>
      </c>
      <c r="D9" s="51">
        <f t="shared" si="0"/>
        <v>6</v>
      </c>
      <c r="E9" s="51">
        <f t="shared" si="0"/>
        <v>20</v>
      </c>
      <c r="F9" s="51">
        <f t="shared" si="0"/>
        <v>4</v>
      </c>
      <c r="G9" s="51">
        <f t="shared" si="0"/>
        <v>5</v>
      </c>
      <c r="H9" s="51">
        <f t="shared" si="0"/>
        <v>6</v>
      </c>
      <c r="I9" s="51">
        <f t="shared" si="0"/>
        <v>23</v>
      </c>
      <c r="J9" s="51">
        <f t="shared" si="0"/>
        <v>147</v>
      </c>
    </row>
    <row r="10" spans="1:4" ht="12.75">
      <c r="A10" s="23"/>
      <c r="B10" s="24"/>
      <c r="C10" s="24"/>
      <c r="D10" s="24"/>
    </row>
    <row r="11" spans="1:4" ht="12.75">
      <c r="A11" s="25"/>
      <c r="B11" s="23"/>
      <c r="C11" s="23"/>
      <c r="D11" s="23"/>
    </row>
    <row r="12" spans="1:4" ht="12.75">
      <c r="A12" s="26"/>
      <c r="B12" s="23"/>
      <c r="C12" s="23"/>
      <c r="D12" s="23"/>
    </row>
    <row r="13" spans="1:4" ht="12.75">
      <c r="A13" s="25"/>
      <c r="B13" s="23"/>
      <c r="C13" s="23"/>
      <c r="D13" s="23"/>
    </row>
    <row r="14" spans="1:4" ht="12.75">
      <c r="A14" s="26"/>
      <c r="B14" s="23"/>
      <c r="C14" s="23"/>
      <c r="D14" s="23"/>
    </row>
    <row r="15" spans="1:4" ht="12.75">
      <c r="A15" s="25"/>
      <c r="B15" s="23"/>
      <c r="C15" s="23"/>
      <c r="D15" s="23"/>
    </row>
    <row r="16" spans="1:4" ht="12.75">
      <c r="A16" s="26"/>
      <c r="B16" s="23"/>
      <c r="C16" s="23"/>
      <c r="D16" s="23"/>
    </row>
    <row r="17" spans="1:4" ht="12.75">
      <c r="A17" s="25"/>
      <c r="B17" s="23"/>
      <c r="C17" s="23"/>
      <c r="D17" s="23"/>
    </row>
    <row r="18" spans="1:4" ht="12.75">
      <c r="A18" s="26"/>
      <c r="B18" s="23"/>
      <c r="C18" s="23"/>
      <c r="D18" s="23"/>
    </row>
  </sheetData>
  <sheetProtection/>
  <mergeCells count="3">
    <mergeCell ref="D2:D3"/>
    <mergeCell ref="A1:J1"/>
    <mergeCell ref="E2:F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zoomScalePageLayoutView="0" workbookViewId="0" topLeftCell="A1">
      <pane xSplit="14" ySplit="11" topLeftCell="O12" activePane="bottomRight" state="frozen"/>
      <selection pane="topLeft" activeCell="A1" sqref="A1"/>
      <selection pane="topRight" activeCell="P1" sqref="P1"/>
      <selection pane="bottomLeft" activeCell="A5" sqref="A5"/>
      <selection pane="bottomRight" activeCell="H6" sqref="H6:H10"/>
    </sheetView>
  </sheetViews>
  <sheetFormatPr defaultColWidth="8.875" defaultRowHeight="12.75"/>
  <cols>
    <col min="1" max="1" width="12.875" style="2" customWidth="1"/>
    <col min="2" max="2" width="38.625" style="2" customWidth="1"/>
    <col min="3" max="3" width="8.125" style="4" customWidth="1"/>
    <col min="4" max="4" width="7.00390625" style="4" customWidth="1"/>
    <col min="5" max="5" width="6.00390625" style="4" customWidth="1"/>
    <col min="6" max="6" width="6.625" style="4" customWidth="1"/>
    <col min="7" max="7" width="6.375" style="4" customWidth="1"/>
    <col min="8" max="8" width="6.75390625" style="4" customWidth="1"/>
    <col min="9" max="9" width="4.625" style="4" customWidth="1"/>
    <col min="10" max="10" width="6.25390625" style="4" customWidth="1"/>
    <col min="11" max="11" width="7.00390625" style="4" customWidth="1"/>
    <col min="12" max="12" width="6.375" style="4" customWidth="1"/>
    <col min="13" max="13" width="6.625" style="4" customWidth="1"/>
    <col min="14" max="14" width="5.75390625" style="4" customWidth="1"/>
    <col min="15" max="15" width="7.00390625" style="4" customWidth="1"/>
    <col min="16" max="16" width="6.00390625" style="2" customWidth="1"/>
    <col min="17" max="17" width="5.625" style="2" customWidth="1"/>
    <col min="18" max="16384" width="8.875" style="2" customWidth="1"/>
  </cols>
  <sheetData>
    <row r="1" spans="1:15" ht="15.75">
      <c r="A1"/>
      <c r="B1" s="29" t="s">
        <v>344</v>
      </c>
      <c r="C1" s="27"/>
      <c r="D1"/>
      <c r="E1"/>
      <c r="F1"/>
      <c r="G1"/>
      <c r="H1"/>
      <c r="I1"/>
      <c r="J1"/>
      <c r="K1"/>
      <c r="L1"/>
      <c r="M1"/>
      <c r="N1"/>
      <c r="O1"/>
    </row>
    <row r="2" spans="1:15" ht="12.75">
      <c r="A2"/>
      <c r="B2"/>
      <c r="C2" s="27"/>
      <c r="D2"/>
      <c r="E2"/>
      <c r="F2"/>
      <c r="G2"/>
      <c r="H2"/>
      <c r="I2"/>
      <c r="J2"/>
      <c r="K2"/>
      <c r="L2"/>
      <c r="M2"/>
      <c r="N2"/>
      <c r="O2"/>
    </row>
    <row r="3" spans="1:17" ht="18" customHeight="1">
      <c r="A3" s="367" t="s">
        <v>0</v>
      </c>
      <c r="B3" s="370" t="s">
        <v>133</v>
      </c>
      <c r="C3" s="373" t="s">
        <v>134</v>
      </c>
      <c r="D3" s="360" t="s">
        <v>135</v>
      </c>
      <c r="E3" s="360"/>
      <c r="F3" s="360"/>
      <c r="G3" s="360"/>
      <c r="H3" s="360"/>
      <c r="I3" s="360"/>
      <c r="J3" s="377" t="s">
        <v>136</v>
      </c>
      <c r="K3" s="377"/>
      <c r="L3" s="377"/>
      <c r="M3" s="377"/>
      <c r="N3" s="377"/>
      <c r="O3" s="378"/>
      <c r="P3" s="355" t="s">
        <v>353</v>
      </c>
      <c r="Q3" s="355"/>
    </row>
    <row r="4" spans="1:17" ht="21" customHeight="1">
      <c r="A4" s="368"/>
      <c r="B4" s="371"/>
      <c r="C4" s="374"/>
      <c r="D4" s="357" t="s">
        <v>137</v>
      </c>
      <c r="E4" s="357" t="s">
        <v>245</v>
      </c>
      <c r="F4" s="360" t="s">
        <v>138</v>
      </c>
      <c r="G4" s="360"/>
      <c r="H4" s="360"/>
      <c r="I4" s="360"/>
      <c r="J4" s="379"/>
      <c r="K4" s="379"/>
      <c r="L4" s="379"/>
      <c r="M4" s="379"/>
      <c r="N4" s="379"/>
      <c r="O4" s="380"/>
      <c r="P4" s="355"/>
      <c r="Q4" s="355"/>
    </row>
    <row r="5" spans="1:17" ht="12.75">
      <c r="A5" s="368"/>
      <c r="B5" s="371"/>
      <c r="C5" s="374"/>
      <c r="D5" s="358"/>
      <c r="E5" s="365"/>
      <c r="F5" s="357" t="s">
        <v>139</v>
      </c>
      <c r="G5" s="360" t="s">
        <v>140</v>
      </c>
      <c r="H5" s="360"/>
      <c r="I5" s="360"/>
      <c r="J5" s="353" t="s">
        <v>259</v>
      </c>
      <c r="K5" s="354"/>
      <c r="L5" s="353" t="s">
        <v>260</v>
      </c>
      <c r="M5" s="354"/>
      <c r="N5" s="353" t="s">
        <v>261</v>
      </c>
      <c r="O5" s="354"/>
      <c r="P5" s="356" t="s">
        <v>354</v>
      </c>
      <c r="Q5" s="356" t="s">
        <v>355</v>
      </c>
    </row>
    <row r="6" spans="1:17" ht="12.75" customHeight="1">
      <c r="A6" s="368"/>
      <c r="B6" s="371"/>
      <c r="C6" s="374"/>
      <c r="D6" s="358"/>
      <c r="E6" s="365"/>
      <c r="F6" s="361"/>
      <c r="G6" s="363" t="s">
        <v>246</v>
      </c>
      <c r="H6" s="363" t="s">
        <v>383</v>
      </c>
      <c r="I6" s="376" t="s">
        <v>247</v>
      </c>
      <c r="J6" s="17">
        <v>1</v>
      </c>
      <c r="K6" s="17">
        <v>2</v>
      </c>
      <c r="L6" s="17">
        <v>3</v>
      </c>
      <c r="M6" s="17">
        <v>4</v>
      </c>
      <c r="N6" s="17">
        <v>5</v>
      </c>
      <c r="O6" s="17">
        <v>6</v>
      </c>
      <c r="P6" s="356"/>
      <c r="Q6" s="356"/>
    </row>
    <row r="7" spans="1:17" ht="12.75">
      <c r="A7" s="368"/>
      <c r="B7" s="371"/>
      <c r="C7" s="374"/>
      <c r="D7" s="358"/>
      <c r="E7" s="365"/>
      <c r="F7" s="361"/>
      <c r="G7" s="364"/>
      <c r="H7" s="364"/>
      <c r="I7" s="376"/>
      <c r="J7" s="17" t="s">
        <v>141</v>
      </c>
      <c r="K7" s="17" t="s">
        <v>141</v>
      </c>
      <c r="L7" s="17" t="s">
        <v>141</v>
      </c>
      <c r="M7" s="17" t="s">
        <v>141</v>
      </c>
      <c r="N7" s="17" t="s">
        <v>141</v>
      </c>
      <c r="O7" s="17" t="s">
        <v>141</v>
      </c>
      <c r="P7" s="356"/>
      <c r="Q7" s="356"/>
    </row>
    <row r="8" spans="1:17" ht="12.75">
      <c r="A8" s="368"/>
      <c r="B8" s="371"/>
      <c r="C8" s="374"/>
      <c r="D8" s="358"/>
      <c r="E8" s="365"/>
      <c r="F8" s="361"/>
      <c r="G8" s="364"/>
      <c r="H8" s="364"/>
      <c r="I8" s="376"/>
      <c r="J8" s="198" t="s">
        <v>283</v>
      </c>
      <c r="K8" s="198" t="s">
        <v>257</v>
      </c>
      <c r="L8" s="198" t="s">
        <v>283</v>
      </c>
      <c r="M8" s="198" t="s">
        <v>287</v>
      </c>
      <c r="N8" s="198" t="s">
        <v>287</v>
      </c>
      <c r="O8" s="198" t="s">
        <v>290</v>
      </c>
      <c r="P8" s="356"/>
      <c r="Q8" s="356"/>
    </row>
    <row r="9" spans="1:17" ht="36" customHeight="1">
      <c r="A9" s="368"/>
      <c r="B9" s="371"/>
      <c r="C9" s="374"/>
      <c r="D9" s="358"/>
      <c r="E9" s="365"/>
      <c r="F9" s="361"/>
      <c r="G9" s="364"/>
      <c r="H9" s="364"/>
      <c r="I9" s="376"/>
      <c r="J9" s="199"/>
      <c r="K9" s="199" t="s">
        <v>258</v>
      </c>
      <c r="L9" s="199"/>
      <c r="M9" s="216" t="s">
        <v>286</v>
      </c>
      <c r="N9" s="200" t="s">
        <v>288</v>
      </c>
      <c r="O9" s="201" t="s">
        <v>289</v>
      </c>
      <c r="P9" s="356"/>
      <c r="Q9" s="356"/>
    </row>
    <row r="10" spans="1:17" ht="21.75" customHeight="1">
      <c r="A10" s="369"/>
      <c r="B10" s="372"/>
      <c r="C10" s="375"/>
      <c r="D10" s="359"/>
      <c r="E10" s="366"/>
      <c r="F10" s="362"/>
      <c r="G10" s="350"/>
      <c r="H10" s="350"/>
      <c r="I10" s="376"/>
      <c r="J10" s="196" t="s">
        <v>255</v>
      </c>
      <c r="K10" s="196" t="s">
        <v>256</v>
      </c>
      <c r="L10" s="196" t="s">
        <v>255</v>
      </c>
      <c r="M10" s="196" t="s">
        <v>295</v>
      </c>
      <c r="N10" s="197" t="s">
        <v>295</v>
      </c>
      <c r="O10" s="197" t="s">
        <v>296</v>
      </c>
      <c r="P10" s="356"/>
      <c r="Q10" s="356"/>
    </row>
    <row r="11" spans="1:17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</row>
    <row r="12" spans="1:17" ht="12.75" customHeight="1" hidden="1">
      <c r="A12" s="176"/>
      <c r="B12" s="255" t="s">
        <v>248</v>
      </c>
      <c r="C12" s="177"/>
      <c r="D12" s="178">
        <v>3132</v>
      </c>
      <c r="E12" s="179"/>
      <c r="F12" s="180">
        <v>2088</v>
      </c>
      <c r="G12" s="178"/>
      <c r="H12" s="178">
        <v>1170</v>
      </c>
      <c r="I12" s="181">
        <v>60</v>
      </c>
      <c r="J12" s="181"/>
      <c r="K12" s="181"/>
      <c r="L12" s="181"/>
      <c r="M12" s="181"/>
      <c r="N12" s="181"/>
      <c r="O12" s="181"/>
      <c r="P12" s="249">
        <v>3132</v>
      </c>
      <c r="Q12" s="249"/>
    </row>
    <row r="13" spans="1:17" ht="12.75" customHeight="1" hidden="1">
      <c r="A13" s="176"/>
      <c r="B13" s="255" t="s">
        <v>249</v>
      </c>
      <c r="C13" s="177"/>
      <c r="D13" s="178">
        <v>1350</v>
      </c>
      <c r="E13" s="179"/>
      <c r="F13" s="180">
        <v>900</v>
      </c>
      <c r="G13" s="178"/>
      <c r="H13" s="178">
        <v>300</v>
      </c>
      <c r="I13" s="181"/>
      <c r="J13" s="181"/>
      <c r="K13" s="181"/>
      <c r="L13" s="181"/>
      <c r="M13" s="181"/>
      <c r="N13" s="181"/>
      <c r="O13" s="181"/>
      <c r="P13" s="249"/>
      <c r="Q13" s="249">
        <v>1350</v>
      </c>
    </row>
    <row r="14" spans="1:17" ht="12.75" customHeight="1" hidden="1">
      <c r="A14" s="176"/>
      <c r="B14" s="256" t="s">
        <v>250</v>
      </c>
      <c r="C14" s="183"/>
      <c r="D14" s="184">
        <v>4482</v>
      </c>
      <c r="E14" s="185"/>
      <c r="F14" s="186">
        <v>2988</v>
      </c>
      <c r="G14" s="184"/>
      <c r="H14" s="184">
        <v>1470</v>
      </c>
      <c r="I14" s="187">
        <v>60</v>
      </c>
      <c r="J14" s="187">
        <v>576</v>
      </c>
      <c r="K14" s="187">
        <v>720</v>
      </c>
      <c r="L14" s="187">
        <v>576</v>
      </c>
      <c r="M14" s="187">
        <v>468</v>
      </c>
      <c r="N14" s="187">
        <v>468</v>
      </c>
      <c r="O14" s="187">
        <v>180</v>
      </c>
      <c r="P14" s="249"/>
      <c r="Q14" s="249"/>
    </row>
    <row r="15" spans="1:17" ht="25.5">
      <c r="A15" s="5"/>
      <c r="B15" s="245" t="s">
        <v>345</v>
      </c>
      <c r="C15" s="203" t="s">
        <v>314</v>
      </c>
      <c r="D15" s="6">
        <f>D17+D23+D27</f>
        <v>4482</v>
      </c>
      <c r="E15" s="6">
        <f aca="true" t="shared" si="0" ref="E15:Q15">E17+E23+E27</f>
        <v>1494</v>
      </c>
      <c r="F15" s="6">
        <f t="shared" si="0"/>
        <v>2988</v>
      </c>
      <c r="G15" s="6">
        <f t="shared" si="0"/>
        <v>1458</v>
      </c>
      <c r="H15" s="6">
        <f t="shared" si="0"/>
        <v>1470</v>
      </c>
      <c r="I15" s="6">
        <f t="shared" si="0"/>
        <v>60</v>
      </c>
      <c r="J15" s="6">
        <f t="shared" si="0"/>
        <v>576</v>
      </c>
      <c r="K15" s="6">
        <f t="shared" si="0"/>
        <v>720</v>
      </c>
      <c r="L15" s="6">
        <f t="shared" si="0"/>
        <v>576</v>
      </c>
      <c r="M15" s="6">
        <f t="shared" si="0"/>
        <v>468</v>
      </c>
      <c r="N15" s="6">
        <f t="shared" si="0"/>
        <v>468</v>
      </c>
      <c r="O15" s="6">
        <f t="shared" si="0"/>
        <v>180</v>
      </c>
      <c r="P15" s="6">
        <f t="shared" si="0"/>
        <v>3132</v>
      </c>
      <c r="Q15" s="6">
        <f t="shared" si="0"/>
        <v>1350</v>
      </c>
    </row>
    <row r="16" spans="1:17" ht="12.75" customHeight="1" hidden="1">
      <c r="A16" s="190"/>
      <c r="B16" s="255" t="s">
        <v>252</v>
      </c>
      <c r="C16" s="191"/>
      <c r="D16" s="181">
        <v>642</v>
      </c>
      <c r="E16" s="179"/>
      <c r="F16" s="181">
        <v>428</v>
      </c>
      <c r="G16" s="181"/>
      <c r="H16" s="181">
        <v>330</v>
      </c>
      <c r="I16" s="181"/>
      <c r="J16" s="181"/>
      <c r="K16" s="181"/>
      <c r="L16" s="181"/>
      <c r="M16" s="181"/>
      <c r="N16" s="181"/>
      <c r="O16" s="181"/>
      <c r="P16" s="249">
        <v>642</v>
      </c>
      <c r="Q16" s="249"/>
    </row>
    <row r="17" spans="1:17" ht="25.5">
      <c r="A17" s="5" t="s">
        <v>25</v>
      </c>
      <c r="B17" s="204" t="s">
        <v>346</v>
      </c>
      <c r="C17" s="203" t="s">
        <v>264</v>
      </c>
      <c r="D17" s="9">
        <f>SUM(D18:D21)</f>
        <v>642</v>
      </c>
      <c r="E17" s="9">
        <f aca="true" t="shared" si="1" ref="E17:Q17">SUM(E18:E21)</f>
        <v>214</v>
      </c>
      <c r="F17" s="9">
        <f t="shared" si="1"/>
        <v>428</v>
      </c>
      <c r="G17" s="9">
        <f t="shared" si="1"/>
        <v>82</v>
      </c>
      <c r="H17" s="9">
        <f t="shared" si="1"/>
        <v>346</v>
      </c>
      <c r="I17" s="9">
        <f t="shared" si="1"/>
        <v>0</v>
      </c>
      <c r="J17" s="9">
        <f t="shared" si="1"/>
        <v>112</v>
      </c>
      <c r="K17" s="9">
        <f t="shared" si="1"/>
        <v>80</v>
      </c>
      <c r="L17" s="9">
        <f>SUM(L18:L21)</f>
        <v>112</v>
      </c>
      <c r="M17" s="9">
        <f t="shared" si="1"/>
        <v>52</v>
      </c>
      <c r="N17" s="9">
        <f t="shared" si="1"/>
        <v>52</v>
      </c>
      <c r="O17" s="9">
        <f t="shared" si="1"/>
        <v>20</v>
      </c>
      <c r="P17" s="9">
        <f t="shared" si="1"/>
        <v>642</v>
      </c>
      <c r="Q17" s="9">
        <f t="shared" si="1"/>
        <v>0</v>
      </c>
    </row>
    <row r="18" spans="1:17" ht="12.75">
      <c r="A18" s="7" t="s">
        <v>26</v>
      </c>
      <c r="B18" s="257" t="s">
        <v>27</v>
      </c>
      <c r="C18" s="202" t="s">
        <v>262</v>
      </c>
      <c r="D18" s="3">
        <v>60</v>
      </c>
      <c r="E18" s="14">
        <f aca="true" t="shared" si="2" ref="E18:E66">D18-F18</f>
        <v>12</v>
      </c>
      <c r="F18" s="10">
        <f>J18+K18+L18+N18+O18</f>
        <v>48</v>
      </c>
      <c r="G18" s="3">
        <v>40</v>
      </c>
      <c r="H18" s="11">
        <v>8</v>
      </c>
      <c r="I18" s="11"/>
      <c r="J18" s="11"/>
      <c r="K18" s="11"/>
      <c r="L18" s="11">
        <v>48</v>
      </c>
      <c r="M18" s="11"/>
      <c r="N18" s="11"/>
      <c r="O18" s="11"/>
      <c r="P18" s="3">
        <v>60</v>
      </c>
      <c r="Q18" s="3">
        <v>0</v>
      </c>
    </row>
    <row r="19" spans="1:17" ht="12.75">
      <c r="A19" s="7" t="s">
        <v>40</v>
      </c>
      <c r="B19" s="258" t="s">
        <v>23</v>
      </c>
      <c r="C19" s="202" t="s">
        <v>262</v>
      </c>
      <c r="D19" s="3">
        <v>60</v>
      </c>
      <c r="E19" s="14">
        <f t="shared" si="2"/>
        <v>12</v>
      </c>
      <c r="F19" s="10">
        <f>J19+K19+L19+N19+O19</f>
        <v>48</v>
      </c>
      <c r="G19" s="3">
        <v>40</v>
      </c>
      <c r="H19" s="8">
        <v>8</v>
      </c>
      <c r="I19" s="8"/>
      <c r="J19" s="8">
        <v>48</v>
      </c>
      <c r="K19" s="8"/>
      <c r="L19" s="8"/>
      <c r="M19" s="8"/>
      <c r="N19" s="8"/>
      <c r="O19" s="8"/>
      <c r="P19" s="3">
        <v>60</v>
      </c>
      <c r="Q19" s="3">
        <v>0</v>
      </c>
    </row>
    <row r="20" spans="1:17" ht="12.75">
      <c r="A20" s="7" t="s">
        <v>41</v>
      </c>
      <c r="B20" s="258" t="s">
        <v>43</v>
      </c>
      <c r="C20" s="175" t="s">
        <v>263</v>
      </c>
      <c r="D20" s="3">
        <v>190</v>
      </c>
      <c r="E20" s="14">
        <f t="shared" si="2"/>
        <v>24</v>
      </c>
      <c r="F20" s="10">
        <f>SUM(J20:O20)</f>
        <v>166</v>
      </c>
      <c r="G20" s="3"/>
      <c r="H20" s="8">
        <v>166</v>
      </c>
      <c r="I20" s="8"/>
      <c r="J20" s="8">
        <v>32</v>
      </c>
      <c r="K20" s="8">
        <v>40</v>
      </c>
      <c r="L20" s="8">
        <v>32</v>
      </c>
      <c r="M20" s="8">
        <v>26</v>
      </c>
      <c r="N20" s="8">
        <v>26</v>
      </c>
      <c r="O20" s="8">
        <v>10</v>
      </c>
      <c r="P20" s="3">
        <v>190</v>
      </c>
      <c r="Q20" s="3">
        <v>0</v>
      </c>
    </row>
    <row r="21" spans="1:17" ht="12.75">
      <c r="A21" s="7" t="s">
        <v>42</v>
      </c>
      <c r="B21" s="258" t="s">
        <v>44</v>
      </c>
      <c r="C21" s="175" t="s">
        <v>263</v>
      </c>
      <c r="D21" s="3">
        <v>332</v>
      </c>
      <c r="E21" s="14">
        <f t="shared" si="2"/>
        <v>166</v>
      </c>
      <c r="F21" s="10">
        <f>SUM(J21:O21)</f>
        <v>166</v>
      </c>
      <c r="G21" s="3">
        <v>2</v>
      </c>
      <c r="H21" s="8">
        <v>164</v>
      </c>
      <c r="I21" s="8"/>
      <c r="J21" s="8">
        <v>32</v>
      </c>
      <c r="K21" s="8">
        <v>40</v>
      </c>
      <c r="L21" s="8">
        <v>32</v>
      </c>
      <c r="M21" s="8">
        <v>26</v>
      </c>
      <c r="N21" s="8">
        <v>26</v>
      </c>
      <c r="O21" s="8">
        <v>10</v>
      </c>
      <c r="P21" s="3">
        <v>332</v>
      </c>
      <c r="Q21" s="3">
        <v>0</v>
      </c>
    </row>
    <row r="22" spans="1:17" ht="12.75" customHeight="1" hidden="1">
      <c r="A22" s="182"/>
      <c r="B22" s="259" t="s">
        <v>251</v>
      </c>
      <c r="C22" s="188"/>
      <c r="D22" s="189">
        <v>198</v>
      </c>
      <c r="E22" s="207">
        <f t="shared" si="2"/>
        <v>66</v>
      </c>
      <c r="F22" s="181">
        <v>132</v>
      </c>
      <c r="G22" s="189"/>
      <c r="H22" s="181">
        <v>70</v>
      </c>
      <c r="I22" s="181"/>
      <c r="J22" s="181"/>
      <c r="K22" s="181"/>
      <c r="L22" s="181"/>
      <c r="M22" s="181"/>
      <c r="N22" s="181"/>
      <c r="O22" s="181"/>
      <c r="P22" s="249">
        <v>198</v>
      </c>
      <c r="Q22" s="249"/>
    </row>
    <row r="23" spans="1:17" ht="25.5">
      <c r="A23" s="5" t="s">
        <v>28</v>
      </c>
      <c r="B23" s="205" t="s">
        <v>347</v>
      </c>
      <c r="C23" s="225" t="s">
        <v>307</v>
      </c>
      <c r="D23" s="9">
        <f>SUM(D24:D26)</f>
        <v>270</v>
      </c>
      <c r="E23" s="9">
        <f aca="true" t="shared" si="3" ref="E23:Q23">SUM(E24:E26)</f>
        <v>90</v>
      </c>
      <c r="F23" s="9">
        <f t="shared" si="3"/>
        <v>180</v>
      </c>
      <c r="G23" s="9">
        <f t="shared" si="3"/>
        <v>66</v>
      </c>
      <c r="H23" s="9">
        <f t="shared" si="3"/>
        <v>114</v>
      </c>
      <c r="I23" s="9">
        <f t="shared" si="3"/>
        <v>0</v>
      </c>
      <c r="J23" s="9">
        <f>SUM(J24:J26)</f>
        <v>146</v>
      </c>
      <c r="K23" s="9">
        <f t="shared" si="3"/>
        <v>34</v>
      </c>
      <c r="L23" s="9">
        <f t="shared" si="3"/>
        <v>0</v>
      </c>
      <c r="M23" s="9">
        <f t="shared" si="3"/>
        <v>0</v>
      </c>
      <c r="N23" s="9">
        <f t="shared" si="3"/>
        <v>0</v>
      </c>
      <c r="O23" s="9">
        <f t="shared" si="3"/>
        <v>0</v>
      </c>
      <c r="P23" s="9">
        <f t="shared" si="3"/>
        <v>198</v>
      </c>
      <c r="Q23" s="9">
        <f t="shared" si="3"/>
        <v>72</v>
      </c>
    </row>
    <row r="24" spans="1:17" ht="12.75">
      <c r="A24" s="7" t="s">
        <v>29</v>
      </c>
      <c r="B24" s="260" t="s">
        <v>24</v>
      </c>
      <c r="C24" s="41" t="s">
        <v>300</v>
      </c>
      <c r="D24" s="14">
        <f>F24*1.5</f>
        <v>96</v>
      </c>
      <c r="E24" s="14">
        <f t="shared" si="2"/>
        <v>32</v>
      </c>
      <c r="F24" s="3">
        <v>64</v>
      </c>
      <c r="G24" s="3">
        <f>F24-H24</f>
        <v>20</v>
      </c>
      <c r="H24" s="3">
        <v>44</v>
      </c>
      <c r="I24" s="3"/>
      <c r="J24" s="8">
        <v>64</v>
      </c>
      <c r="K24" s="8"/>
      <c r="L24" s="8"/>
      <c r="M24" s="8"/>
      <c r="N24" s="8"/>
      <c r="O24" s="8"/>
      <c r="P24" s="3">
        <v>96</v>
      </c>
      <c r="Q24" s="3">
        <v>0</v>
      </c>
    </row>
    <row r="25" spans="1:17" ht="12.75">
      <c r="A25" s="7" t="s">
        <v>30</v>
      </c>
      <c r="B25" s="260" t="s">
        <v>31</v>
      </c>
      <c r="C25" s="219" t="s">
        <v>301</v>
      </c>
      <c r="D25" s="14">
        <f>F25*1.5</f>
        <v>123</v>
      </c>
      <c r="E25" s="14">
        <f t="shared" si="2"/>
        <v>41</v>
      </c>
      <c r="F25" s="3">
        <v>82</v>
      </c>
      <c r="G25" s="3">
        <f>F25-H25</f>
        <v>22</v>
      </c>
      <c r="H25" s="3">
        <v>60</v>
      </c>
      <c r="I25" s="3"/>
      <c r="J25" s="8">
        <v>48</v>
      </c>
      <c r="K25" s="8">
        <v>34</v>
      </c>
      <c r="L25" s="8"/>
      <c r="M25" s="8"/>
      <c r="N25" s="8"/>
      <c r="O25" s="8"/>
      <c r="P25" s="3">
        <v>102</v>
      </c>
      <c r="Q25" s="3">
        <v>21</v>
      </c>
    </row>
    <row r="26" spans="1:17" ht="25.5">
      <c r="A26" s="45" t="s">
        <v>266</v>
      </c>
      <c r="B26" s="261" t="s">
        <v>265</v>
      </c>
      <c r="C26" s="206" t="s">
        <v>262</v>
      </c>
      <c r="D26" s="14">
        <f>F26*1.5</f>
        <v>51</v>
      </c>
      <c r="E26" s="14">
        <f t="shared" si="2"/>
        <v>17</v>
      </c>
      <c r="F26" s="16">
        <v>34</v>
      </c>
      <c r="G26" s="3">
        <f>F26-H26</f>
        <v>24</v>
      </c>
      <c r="H26" s="16">
        <v>10</v>
      </c>
      <c r="I26" s="16"/>
      <c r="J26" s="8">
        <v>34</v>
      </c>
      <c r="K26" s="8"/>
      <c r="L26" s="8"/>
      <c r="M26" s="8"/>
      <c r="N26" s="8"/>
      <c r="O26" s="8"/>
      <c r="P26" s="3">
        <v>0</v>
      </c>
      <c r="Q26" s="3">
        <v>51</v>
      </c>
    </row>
    <row r="27" spans="1:17" ht="12.75">
      <c r="A27" s="1"/>
      <c r="B27" s="262" t="s">
        <v>348</v>
      </c>
      <c r="C27" s="203" t="s">
        <v>315</v>
      </c>
      <c r="D27" s="9">
        <f aca="true" t="shared" si="4" ref="D27:Q27">D29+D45</f>
        <v>3570</v>
      </c>
      <c r="E27" s="9">
        <f t="shared" si="4"/>
        <v>1190</v>
      </c>
      <c r="F27" s="9">
        <f t="shared" si="4"/>
        <v>2380</v>
      </c>
      <c r="G27" s="9">
        <f t="shared" si="4"/>
        <v>1310</v>
      </c>
      <c r="H27" s="9">
        <f t="shared" si="4"/>
        <v>1010</v>
      </c>
      <c r="I27" s="9">
        <f t="shared" si="4"/>
        <v>60</v>
      </c>
      <c r="J27" s="9">
        <f t="shared" si="4"/>
        <v>318</v>
      </c>
      <c r="K27" s="9">
        <f t="shared" si="4"/>
        <v>606</v>
      </c>
      <c r="L27" s="9">
        <f t="shared" si="4"/>
        <v>464</v>
      </c>
      <c r="M27" s="9">
        <f t="shared" si="4"/>
        <v>416</v>
      </c>
      <c r="N27" s="9">
        <f t="shared" si="4"/>
        <v>416</v>
      </c>
      <c r="O27" s="9">
        <f t="shared" si="4"/>
        <v>160</v>
      </c>
      <c r="P27" s="9">
        <f t="shared" si="4"/>
        <v>2292</v>
      </c>
      <c r="Q27" s="9">
        <f t="shared" si="4"/>
        <v>1278</v>
      </c>
    </row>
    <row r="28" spans="1:17" ht="11.25" customHeight="1" hidden="1">
      <c r="A28" s="192"/>
      <c r="B28" s="255" t="s">
        <v>253</v>
      </c>
      <c r="C28" s="193"/>
      <c r="D28" s="189">
        <v>1095</v>
      </c>
      <c r="E28" s="207">
        <f t="shared" si="2"/>
        <v>365</v>
      </c>
      <c r="F28" s="189">
        <v>730</v>
      </c>
      <c r="G28" s="189"/>
      <c r="H28" s="194">
        <v>370</v>
      </c>
      <c r="I28" s="189"/>
      <c r="J28" s="189"/>
      <c r="K28" s="189"/>
      <c r="L28" s="189"/>
      <c r="M28" s="189"/>
      <c r="N28" s="189"/>
      <c r="O28" s="189"/>
      <c r="P28" s="249">
        <v>1095</v>
      </c>
      <c r="Q28" s="249"/>
    </row>
    <row r="29" spans="1:17" ht="12.75">
      <c r="A29" s="12" t="s">
        <v>1</v>
      </c>
      <c r="B29" s="47" t="s">
        <v>280</v>
      </c>
      <c r="C29" s="203" t="s">
        <v>316</v>
      </c>
      <c r="D29" s="9">
        <f>SUM(D30:D43)</f>
        <v>1830</v>
      </c>
      <c r="E29" s="9">
        <f>SUM(E30:E43)</f>
        <v>610</v>
      </c>
      <c r="F29" s="9">
        <f>SUM(F30:F43)-F35-F36</f>
        <v>1220</v>
      </c>
      <c r="G29" s="9">
        <f aca="true" t="shared" si="5" ref="G29:Q29">SUM(G30:G43)-G35-G36</f>
        <v>658</v>
      </c>
      <c r="H29" s="9">
        <f t="shared" si="5"/>
        <v>562</v>
      </c>
      <c r="I29" s="9">
        <f t="shared" si="5"/>
        <v>0</v>
      </c>
      <c r="J29" s="9">
        <f t="shared" si="5"/>
        <v>236</v>
      </c>
      <c r="K29" s="9">
        <f t="shared" si="5"/>
        <v>390</v>
      </c>
      <c r="L29" s="9">
        <f t="shared" si="5"/>
        <v>256</v>
      </c>
      <c r="M29" s="9">
        <f t="shared" si="5"/>
        <v>216</v>
      </c>
      <c r="N29" s="9">
        <f t="shared" si="5"/>
        <v>32</v>
      </c>
      <c r="O29" s="9">
        <f t="shared" si="5"/>
        <v>90</v>
      </c>
      <c r="P29" s="9">
        <f t="shared" si="5"/>
        <v>1095</v>
      </c>
      <c r="Q29" s="9">
        <f t="shared" si="5"/>
        <v>735</v>
      </c>
    </row>
    <row r="30" spans="1:17" ht="12.75">
      <c r="A30" s="1" t="s">
        <v>2</v>
      </c>
      <c r="B30" s="13" t="s">
        <v>11</v>
      </c>
      <c r="C30" s="219" t="s">
        <v>301</v>
      </c>
      <c r="D30" s="14">
        <f aca="true" t="shared" si="6" ref="D30:D54">F30*1.5</f>
        <v>213</v>
      </c>
      <c r="E30" s="14">
        <f t="shared" si="2"/>
        <v>71</v>
      </c>
      <c r="F30" s="3">
        <v>142</v>
      </c>
      <c r="G30" s="3">
        <f>F30-H30</f>
        <v>6</v>
      </c>
      <c r="H30" s="3">
        <v>136</v>
      </c>
      <c r="I30" s="3"/>
      <c r="J30" s="3">
        <v>68</v>
      </c>
      <c r="K30" s="3">
        <v>74</v>
      </c>
      <c r="L30" s="3"/>
      <c r="M30" s="3"/>
      <c r="N30" s="3"/>
      <c r="O30" s="3"/>
      <c r="P30" s="3">
        <v>162</v>
      </c>
      <c r="Q30" s="3">
        <v>51</v>
      </c>
    </row>
    <row r="31" spans="1:17" ht="12.75">
      <c r="A31" s="1" t="s">
        <v>3</v>
      </c>
      <c r="B31" s="13" t="s">
        <v>32</v>
      </c>
      <c r="C31" s="219" t="s">
        <v>302</v>
      </c>
      <c r="D31" s="14">
        <f t="shared" si="6"/>
        <v>270</v>
      </c>
      <c r="E31" s="14">
        <f t="shared" si="2"/>
        <v>90</v>
      </c>
      <c r="F31" s="3">
        <v>180</v>
      </c>
      <c r="G31" s="3">
        <f aca="true" t="shared" si="7" ref="G31:G43">F31-H31</f>
        <v>160</v>
      </c>
      <c r="H31" s="3">
        <v>20</v>
      </c>
      <c r="I31" s="3"/>
      <c r="J31" s="3">
        <v>74</v>
      </c>
      <c r="K31" s="3">
        <v>106</v>
      </c>
      <c r="L31" s="3"/>
      <c r="M31" s="3"/>
      <c r="N31" s="3"/>
      <c r="O31" s="3"/>
      <c r="P31" s="3">
        <v>188</v>
      </c>
      <c r="Q31" s="3">
        <v>82</v>
      </c>
    </row>
    <row r="32" spans="1:17" ht="12.75">
      <c r="A32" s="1" t="s">
        <v>4</v>
      </c>
      <c r="B32" s="13" t="s">
        <v>12</v>
      </c>
      <c r="C32" s="219" t="s">
        <v>302</v>
      </c>
      <c r="D32" s="14">
        <f t="shared" si="6"/>
        <v>240</v>
      </c>
      <c r="E32" s="14">
        <f t="shared" si="2"/>
        <v>80</v>
      </c>
      <c r="F32" s="3">
        <v>160</v>
      </c>
      <c r="G32" s="3">
        <f t="shared" si="7"/>
        <v>90</v>
      </c>
      <c r="H32" s="3">
        <v>70</v>
      </c>
      <c r="I32" s="3"/>
      <c r="J32" s="3">
        <v>54</v>
      </c>
      <c r="K32" s="3">
        <v>106</v>
      </c>
      <c r="L32" s="3"/>
      <c r="M32" s="3"/>
      <c r="N32" s="3"/>
      <c r="O32" s="3"/>
      <c r="P32" s="3">
        <v>104</v>
      </c>
      <c r="Q32" s="3">
        <v>136</v>
      </c>
    </row>
    <row r="33" spans="1:17" ht="12.75">
      <c r="A33" s="1" t="s">
        <v>5</v>
      </c>
      <c r="B33" s="13" t="s">
        <v>13</v>
      </c>
      <c r="C33" s="219" t="s">
        <v>301</v>
      </c>
      <c r="D33" s="14">
        <f t="shared" si="6"/>
        <v>180</v>
      </c>
      <c r="E33" s="14">
        <f t="shared" si="2"/>
        <v>60</v>
      </c>
      <c r="F33" s="3">
        <v>120</v>
      </c>
      <c r="G33" s="3">
        <f t="shared" si="7"/>
        <v>86</v>
      </c>
      <c r="H33" s="3">
        <v>34</v>
      </c>
      <c r="I33" s="3"/>
      <c r="J33" s="3">
        <v>40</v>
      </c>
      <c r="K33" s="3">
        <v>80</v>
      </c>
      <c r="L33" s="3"/>
      <c r="M33" s="3"/>
      <c r="N33" s="3"/>
      <c r="O33" s="3"/>
      <c r="P33" s="3">
        <v>104</v>
      </c>
      <c r="Q33" s="3">
        <v>76</v>
      </c>
    </row>
    <row r="34" spans="1:17" ht="25.5">
      <c r="A34" s="1" t="s">
        <v>6</v>
      </c>
      <c r="B34" s="13" t="s">
        <v>33</v>
      </c>
      <c r="C34" s="202" t="s">
        <v>262</v>
      </c>
      <c r="D34" s="14">
        <f t="shared" si="6"/>
        <v>78</v>
      </c>
      <c r="E34" s="14">
        <f t="shared" si="2"/>
        <v>26</v>
      </c>
      <c r="F34" s="3">
        <v>52</v>
      </c>
      <c r="G34" s="3">
        <f t="shared" si="7"/>
        <v>26</v>
      </c>
      <c r="H34" s="3">
        <v>26</v>
      </c>
      <c r="I34" s="3"/>
      <c r="J34" s="3"/>
      <c r="K34" s="3"/>
      <c r="L34" s="3">
        <v>52</v>
      </c>
      <c r="M34" s="3"/>
      <c r="N34" s="3"/>
      <c r="O34" s="3"/>
      <c r="P34" s="3">
        <v>52</v>
      </c>
      <c r="Q34" s="3">
        <v>26</v>
      </c>
    </row>
    <row r="35" spans="1:17" ht="12.75">
      <c r="A35" s="211" t="s">
        <v>193</v>
      </c>
      <c r="B35" s="263" t="s">
        <v>281</v>
      </c>
      <c r="C35" s="212"/>
      <c r="D35" s="213"/>
      <c r="E35" s="214"/>
      <c r="F35" s="215">
        <v>72</v>
      </c>
      <c r="G35" s="215"/>
      <c r="H35" s="215"/>
      <c r="I35" s="215"/>
      <c r="J35" s="215"/>
      <c r="K35" s="215">
        <v>72</v>
      </c>
      <c r="L35" s="215"/>
      <c r="M35" s="215"/>
      <c r="N35" s="215"/>
      <c r="O35" s="215"/>
      <c r="P35" s="251"/>
      <c r="Q35" s="251"/>
    </row>
    <row r="36" spans="1:17" ht="12.75">
      <c r="A36" s="211" t="s">
        <v>194</v>
      </c>
      <c r="B36" s="263" t="s">
        <v>282</v>
      </c>
      <c r="C36" s="212"/>
      <c r="D36" s="213"/>
      <c r="E36" s="214"/>
      <c r="F36" s="215">
        <v>36</v>
      </c>
      <c r="G36" s="215"/>
      <c r="H36" s="215"/>
      <c r="I36" s="215"/>
      <c r="J36" s="215"/>
      <c r="K36" s="215">
        <v>36</v>
      </c>
      <c r="L36" s="215"/>
      <c r="M36" s="215"/>
      <c r="N36" s="215"/>
      <c r="O36" s="215"/>
      <c r="P36" s="251"/>
      <c r="Q36" s="251"/>
    </row>
    <row r="37" spans="1:17" ht="25.5">
      <c r="A37" s="1" t="s">
        <v>7</v>
      </c>
      <c r="B37" s="13" t="s">
        <v>380</v>
      </c>
      <c r="C37" s="219" t="s">
        <v>302</v>
      </c>
      <c r="D37" s="14">
        <f t="shared" si="6"/>
        <v>276</v>
      </c>
      <c r="E37" s="14">
        <f t="shared" si="2"/>
        <v>92</v>
      </c>
      <c r="F37" s="3">
        <v>184</v>
      </c>
      <c r="G37" s="3">
        <f t="shared" si="7"/>
        <v>106</v>
      </c>
      <c r="H37" s="3">
        <v>78</v>
      </c>
      <c r="I37" s="3"/>
      <c r="J37" s="3"/>
      <c r="K37" s="3"/>
      <c r="L37" s="3">
        <v>32</v>
      </c>
      <c r="M37" s="3">
        <v>152</v>
      </c>
      <c r="N37" s="3"/>
      <c r="O37" s="3"/>
      <c r="P37" s="3">
        <v>276</v>
      </c>
      <c r="Q37" s="3">
        <v>0</v>
      </c>
    </row>
    <row r="38" spans="1:17" ht="25.5">
      <c r="A38" s="1" t="s">
        <v>8</v>
      </c>
      <c r="B38" s="13" t="s">
        <v>34</v>
      </c>
      <c r="C38" s="219" t="s">
        <v>301</v>
      </c>
      <c r="D38" s="14">
        <f t="shared" si="6"/>
        <v>96</v>
      </c>
      <c r="E38" s="14">
        <f t="shared" si="2"/>
        <v>32</v>
      </c>
      <c r="F38" s="3">
        <v>64</v>
      </c>
      <c r="G38" s="3">
        <f t="shared" si="7"/>
        <v>34</v>
      </c>
      <c r="H38" s="3">
        <v>30</v>
      </c>
      <c r="I38" s="3"/>
      <c r="J38" s="3"/>
      <c r="K38" s="3"/>
      <c r="L38" s="3"/>
      <c r="M38" s="3"/>
      <c r="N38" s="3">
        <v>32</v>
      </c>
      <c r="O38" s="3">
        <v>32</v>
      </c>
      <c r="P38" s="3">
        <v>51</v>
      </c>
      <c r="Q38" s="3">
        <v>45</v>
      </c>
    </row>
    <row r="39" spans="1:17" ht="12.75">
      <c r="A39" s="1" t="s">
        <v>9</v>
      </c>
      <c r="B39" s="13" t="s">
        <v>14</v>
      </c>
      <c r="C39" s="202" t="s">
        <v>262</v>
      </c>
      <c r="D39" s="14">
        <f t="shared" si="6"/>
        <v>96</v>
      </c>
      <c r="E39" s="14">
        <f t="shared" si="2"/>
        <v>32</v>
      </c>
      <c r="F39" s="3">
        <v>64</v>
      </c>
      <c r="G39" s="3">
        <f t="shared" si="7"/>
        <v>34</v>
      </c>
      <c r="H39" s="3">
        <v>30</v>
      </c>
      <c r="I39" s="3"/>
      <c r="J39" s="3"/>
      <c r="K39" s="3"/>
      <c r="L39" s="3"/>
      <c r="M39" s="3">
        <v>64</v>
      </c>
      <c r="N39" s="3"/>
      <c r="O39" s="3"/>
      <c r="P39" s="3">
        <v>56</v>
      </c>
      <c r="Q39" s="3">
        <v>40</v>
      </c>
    </row>
    <row r="40" spans="1:17" ht="12.75" customHeight="1">
      <c r="A40" s="1" t="s">
        <v>10</v>
      </c>
      <c r="B40" s="13" t="s">
        <v>35</v>
      </c>
      <c r="C40" s="219" t="s">
        <v>301</v>
      </c>
      <c r="D40" s="14">
        <f t="shared" si="6"/>
        <v>102</v>
      </c>
      <c r="E40" s="14">
        <f t="shared" si="2"/>
        <v>34</v>
      </c>
      <c r="F40" s="3">
        <v>68</v>
      </c>
      <c r="G40" s="3">
        <f t="shared" si="7"/>
        <v>20</v>
      </c>
      <c r="H40" s="3">
        <v>48</v>
      </c>
      <c r="I40" s="3"/>
      <c r="J40" s="3"/>
      <c r="K40" s="3">
        <v>24</v>
      </c>
      <c r="L40" s="3">
        <v>44</v>
      </c>
      <c r="M40" s="3"/>
      <c r="N40" s="3"/>
      <c r="O40" s="3"/>
      <c r="P40" s="3">
        <v>102</v>
      </c>
      <c r="Q40" s="3">
        <v>0</v>
      </c>
    </row>
    <row r="41" spans="1:17" ht="12.75">
      <c r="A41" s="1" t="s">
        <v>362</v>
      </c>
      <c r="B41" s="13" t="s">
        <v>47</v>
      </c>
      <c r="C41" s="202" t="s">
        <v>262</v>
      </c>
      <c r="D41" s="14">
        <f>F41*1.5</f>
        <v>96</v>
      </c>
      <c r="E41" s="14">
        <f t="shared" si="2"/>
        <v>32</v>
      </c>
      <c r="F41" s="3">
        <v>64</v>
      </c>
      <c r="G41" s="3">
        <f t="shared" si="7"/>
        <v>34</v>
      </c>
      <c r="H41" s="3">
        <v>30</v>
      </c>
      <c r="I41" s="3"/>
      <c r="J41" s="3"/>
      <c r="K41" s="3"/>
      <c r="L41" s="3">
        <v>64</v>
      </c>
      <c r="M41" s="3"/>
      <c r="N41" s="3"/>
      <c r="O41" s="3"/>
      <c r="P41" s="3">
        <v>0</v>
      </c>
      <c r="Q41" s="3">
        <v>96</v>
      </c>
    </row>
    <row r="42" spans="1:17" ht="25.5" customHeight="1">
      <c r="A42" s="1" t="s">
        <v>363</v>
      </c>
      <c r="B42" s="13" t="s">
        <v>39</v>
      </c>
      <c r="C42" s="202" t="s">
        <v>300</v>
      </c>
      <c r="D42" s="14">
        <f>F42*1.5</f>
        <v>96</v>
      </c>
      <c r="E42" s="14">
        <f t="shared" si="2"/>
        <v>32</v>
      </c>
      <c r="F42" s="3">
        <v>64</v>
      </c>
      <c r="G42" s="3">
        <f t="shared" si="7"/>
        <v>34</v>
      </c>
      <c r="H42" s="3">
        <v>30</v>
      </c>
      <c r="I42" s="3"/>
      <c r="J42" s="3"/>
      <c r="K42" s="3"/>
      <c r="L42" s="3">
        <v>64</v>
      </c>
      <c r="M42" s="3"/>
      <c r="N42" s="3"/>
      <c r="O42" s="3"/>
      <c r="P42" s="3">
        <v>0</v>
      </c>
      <c r="Q42" s="3">
        <v>96</v>
      </c>
    </row>
    <row r="43" spans="1:17" ht="12.75">
      <c r="A43" s="1" t="s">
        <v>364</v>
      </c>
      <c r="B43" s="13" t="s">
        <v>128</v>
      </c>
      <c r="C43" s="202" t="s">
        <v>262</v>
      </c>
      <c r="D43" s="14">
        <f>F43*1.5</f>
        <v>87</v>
      </c>
      <c r="E43" s="14">
        <f t="shared" si="2"/>
        <v>29</v>
      </c>
      <c r="F43" s="3">
        <v>58</v>
      </c>
      <c r="G43" s="3">
        <f t="shared" si="7"/>
        <v>28</v>
      </c>
      <c r="H43" s="3">
        <v>30</v>
      </c>
      <c r="I43" s="3"/>
      <c r="J43" s="3"/>
      <c r="K43" s="3"/>
      <c r="L43" s="3"/>
      <c r="M43" s="3"/>
      <c r="N43" s="3"/>
      <c r="O43" s="3">
        <v>58</v>
      </c>
      <c r="P43" s="3">
        <v>0</v>
      </c>
      <c r="Q43" s="3">
        <v>87</v>
      </c>
    </row>
    <row r="44" spans="1:17" ht="12.75" customHeight="1" hidden="1">
      <c r="A44" s="195"/>
      <c r="B44" s="264" t="s">
        <v>254</v>
      </c>
      <c r="C44" s="188"/>
      <c r="D44" s="189">
        <v>1197</v>
      </c>
      <c r="E44" s="207">
        <f t="shared" si="2"/>
        <v>399</v>
      </c>
      <c r="F44" s="189">
        <v>798</v>
      </c>
      <c r="G44" s="189"/>
      <c r="H44" s="189">
        <v>400</v>
      </c>
      <c r="I44" s="189">
        <v>60</v>
      </c>
      <c r="J44" s="189"/>
      <c r="K44" s="189"/>
      <c r="L44" s="189"/>
      <c r="M44" s="189"/>
      <c r="N44" s="189"/>
      <c r="O44" s="189"/>
      <c r="P44" s="249">
        <v>1197</v>
      </c>
      <c r="Q44" s="249"/>
    </row>
    <row r="45" spans="1:17" ht="12.75">
      <c r="A45" s="12" t="s">
        <v>15</v>
      </c>
      <c r="B45" s="47" t="s">
        <v>16</v>
      </c>
      <c r="C45" s="203" t="s">
        <v>318</v>
      </c>
      <c r="D45" s="9">
        <f aca="true" t="shared" si="8" ref="D45:Q45">D46+D56+D61+D63</f>
        <v>1740</v>
      </c>
      <c r="E45" s="9">
        <f t="shared" si="8"/>
        <v>580</v>
      </c>
      <c r="F45" s="9">
        <f t="shared" si="8"/>
        <v>1160</v>
      </c>
      <c r="G45" s="9">
        <f t="shared" si="8"/>
        <v>652</v>
      </c>
      <c r="H45" s="9">
        <f t="shared" si="8"/>
        <v>448</v>
      </c>
      <c r="I45" s="9">
        <f t="shared" si="8"/>
        <v>60</v>
      </c>
      <c r="J45" s="9">
        <f t="shared" si="8"/>
        <v>82</v>
      </c>
      <c r="K45" s="9">
        <f t="shared" si="8"/>
        <v>216</v>
      </c>
      <c r="L45" s="9">
        <f t="shared" si="8"/>
        <v>208</v>
      </c>
      <c r="M45" s="9">
        <f t="shared" si="8"/>
        <v>200</v>
      </c>
      <c r="N45" s="9">
        <f t="shared" si="8"/>
        <v>384</v>
      </c>
      <c r="O45" s="9">
        <f t="shared" si="8"/>
        <v>70</v>
      </c>
      <c r="P45" s="9">
        <f t="shared" si="8"/>
        <v>1197</v>
      </c>
      <c r="Q45" s="9">
        <f t="shared" si="8"/>
        <v>543</v>
      </c>
    </row>
    <row r="46" spans="1:17" ht="25.5">
      <c r="A46" s="1" t="s">
        <v>17</v>
      </c>
      <c r="B46" s="13" t="s">
        <v>36</v>
      </c>
      <c r="C46" s="203" t="s">
        <v>319</v>
      </c>
      <c r="D46" s="14">
        <f>D47+D53+D54</f>
        <v>1209</v>
      </c>
      <c r="E46" s="14">
        <f aca="true" t="shared" si="9" ref="E46:Q46">E47+E53+E54</f>
        <v>403</v>
      </c>
      <c r="F46" s="14">
        <f t="shared" si="9"/>
        <v>806</v>
      </c>
      <c r="G46" s="14">
        <f t="shared" si="9"/>
        <v>470</v>
      </c>
      <c r="H46" s="14">
        <f t="shared" si="9"/>
        <v>296</v>
      </c>
      <c r="I46" s="14">
        <f t="shared" si="9"/>
        <v>40</v>
      </c>
      <c r="J46" s="14">
        <f t="shared" si="9"/>
        <v>82</v>
      </c>
      <c r="K46" s="14">
        <f t="shared" si="9"/>
        <v>216</v>
      </c>
      <c r="L46" s="14">
        <f t="shared" si="9"/>
        <v>208</v>
      </c>
      <c r="M46" s="14">
        <f t="shared" si="9"/>
        <v>174</v>
      </c>
      <c r="N46" s="14">
        <f t="shared" si="9"/>
        <v>96</v>
      </c>
      <c r="O46" s="14">
        <f t="shared" si="9"/>
        <v>30</v>
      </c>
      <c r="P46" s="14">
        <f t="shared" si="9"/>
        <v>1096</v>
      </c>
      <c r="Q46" s="14">
        <f t="shared" si="9"/>
        <v>113</v>
      </c>
    </row>
    <row r="47" spans="1:17" ht="12.75">
      <c r="A47" s="1" t="s">
        <v>267</v>
      </c>
      <c r="B47" s="13" t="s">
        <v>45</v>
      </c>
      <c r="C47" s="227" t="s">
        <v>300</v>
      </c>
      <c r="D47" s="14">
        <f>SUM(D48:D50)</f>
        <v>504</v>
      </c>
      <c r="E47" s="14">
        <f aca="true" t="shared" si="10" ref="E47:Q47">SUM(E48:E50)</f>
        <v>168</v>
      </c>
      <c r="F47" s="14">
        <f t="shared" si="10"/>
        <v>336</v>
      </c>
      <c r="G47" s="14">
        <f t="shared" si="10"/>
        <v>206</v>
      </c>
      <c r="H47" s="14">
        <f t="shared" si="10"/>
        <v>130</v>
      </c>
      <c r="I47" s="14">
        <f t="shared" si="10"/>
        <v>0</v>
      </c>
      <c r="J47" s="14">
        <f t="shared" si="10"/>
        <v>82</v>
      </c>
      <c r="K47" s="14">
        <f t="shared" si="10"/>
        <v>166</v>
      </c>
      <c r="L47" s="14">
        <f t="shared" si="10"/>
        <v>88</v>
      </c>
      <c r="M47" s="14">
        <f t="shared" si="10"/>
        <v>0</v>
      </c>
      <c r="N47" s="14">
        <f t="shared" si="10"/>
        <v>0</v>
      </c>
      <c r="O47" s="14">
        <f t="shared" si="10"/>
        <v>0</v>
      </c>
      <c r="P47" s="14">
        <f t="shared" si="10"/>
        <v>430</v>
      </c>
      <c r="Q47" s="14">
        <f t="shared" si="10"/>
        <v>74</v>
      </c>
    </row>
    <row r="48" spans="1:17" ht="12.75">
      <c r="A48" s="1" t="s">
        <v>126</v>
      </c>
      <c r="B48" s="13" t="s">
        <v>269</v>
      </c>
      <c r="C48" s="219" t="s">
        <v>302</v>
      </c>
      <c r="D48" s="14">
        <f t="shared" si="6"/>
        <v>210</v>
      </c>
      <c r="E48" s="14">
        <f t="shared" si="2"/>
        <v>70</v>
      </c>
      <c r="F48" s="3">
        <v>140</v>
      </c>
      <c r="G48" s="3">
        <f>F48-H48</f>
        <v>80</v>
      </c>
      <c r="H48" s="3">
        <v>60</v>
      </c>
      <c r="I48" s="3"/>
      <c r="J48" s="3">
        <v>50</v>
      </c>
      <c r="K48" s="3">
        <v>90</v>
      </c>
      <c r="L48" s="3"/>
      <c r="M48" s="3"/>
      <c r="N48" s="3"/>
      <c r="O48" s="3"/>
      <c r="P48" s="3">
        <v>180</v>
      </c>
      <c r="Q48" s="3">
        <v>30</v>
      </c>
    </row>
    <row r="49" spans="1:17" ht="12.75">
      <c r="A49" s="1" t="s">
        <v>268</v>
      </c>
      <c r="B49" s="13" t="s">
        <v>270</v>
      </c>
      <c r="C49" s="202" t="s">
        <v>300</v>
      </c>
      <c r="D49" s="14">
        <f t="shared" si="6"/>
        <v>132</v>
      </c>
      <c r="E49" s="14">
        <f t="shared" si="2"/>
        <v>44</v>
      </c>
      <c r="F49" s="3">
        <v>88</v>
      </c>
      <c r="G49" s="3">
        <f>F49-H49</f>
        <v>58</v>
      </c>
      <c r="H49" s="3">
        <v>30</v>
      </c>
      <c r="I49" s="3"/>
      <c r="J49" s="3"/>
      <c r="K49" s="3"/>
      <c r="L49" s="3">
        <v>88</v>
      </c>
      <c r="M49" s="3"/>
      <c r="N49" s="3"/>
      <c r="O49" s="3"/>
      <c r="P49" s="3">
        <v>110</v>
      </c>
      <c r="Q49" s="3">
        <v>22</v>
      </c>
    </row>
    <row r="50" spans="1:17" ht="12.75">
      <c r="A50" s="1" t="s">
        <v>127</v>
      </c>
      <c r="B50" s="13" t="s">
        <v>271</v>
      </c>
      <c r="C50" s="219" t="s">
        <v>301</v>
      </c>
      <c r="D50" s="14">
        <f t="shared" si="6"/>
        <v>162</v>
      </c>
      <c r="E50" s="14">
        <f t="shared" si="2"/>
        <v>54</v>
      </c>
      <c r="F50" s="3">
        <v>108</v>
      </c>
      <c r="G50" s="3">
        <f>F50-H50</f>
        <v>68</v>
      </c>
      <c r="H50" s="3">
        <v>40</v>
      </c>
      <c r="I50" s="3"/>
      <c r="J50" s="3">
        <v>32</v>
      </c>
      <c r="K50" s="3">
        <v>76</v>
      </c>
      <c r="L50" s="3"/>
      <c r="M50" s="3"/>
      <c r="N50" s="3"/>
      <c r="O50" s="3"/>
      <c r="P50" s="3">
        <v>140</v>
      </c>
      <c r="Q50" s="3">
        <v>22</v>
      </c>
    </row>
    <row r="51" spans="1:17" ht="12.75">
      <c r="A51" s="30" t="s">
        <v>285</v>
      </c>
      <c r="B51" s="265" t="s">
        <v>132</v>
      </c>
      <c r="C51" s="42"/>
      <c r="D51" s="31"/>
      <c r="E51" s="209"/>
      <c r="F51" s="32"/>
      <c r="G51" s="32"/>
      <c r="H51" s="32"/>
      <c r="I51" s="32"/>
      <c r="J51" s="32"/>
      <c r="K51" s="32"/>
      <c r="L51" s="32"/>
      <c r="M51" s="32">
        <v>108</v>
      </c>
      <c r="N51" s="32"/>
      <c r="O51" s="32"/>
      <c r="P51" s="251"/>
      <c r="Q51" s="251"/>
    </row>
    <row r="52" spans="1:17" ht="12.75">
      <c r="A52" s="33" t="s">
        <v>284</v>
      </c>
      <c r="B52" s="266" t="s">
        <v>208</v>
      </c>
      <c r="C52" s="43"/>
      <c r="D52" s="34"/>
      <c r="E52" s="210"/>
      <c r="F52" s="35"/>
      <c r="G52" s="35"/>
      <c r="H52" s="35"/>
      <c r="I52" s="35"/>
      <c r="J52" s="35"/>
      <c r="K52" s="35"/>
      <c r="L52" s="35"/>
      <c r="M52" s="35">
        <v>144</v>
      </c>
      <c r="N52" s="35"/>
      <c r="O52" s="35"/>
      <c r="P52" s="252"/>
      <c r="Q52" s="252"/>
    </row>
    <row r="53" spans="1:17" ht="25.5">
      <c r="A53" s="1" t="s">
        <v>18</v>
      </c>
      <c r="B53" s="13" t="s">
        <v>381</v>
      </c>
      <c r="C53" s="219" t="s">
        <v>302</v>
      </c>
      <c r="D53" s="14">
        <f t="shared" si="6"/>
        <v>369</v>
      </c>
      <c r="E53" s="14">
        <f t="shared" si="2"/>
        <v>123</v>
      </c>
      <c r="F53" s="3">
        <v>246</v>
      </c>
      <c r="G53" s="3">
        <f>F53-H53-I53</f>
        <v>130</v>
      </c>
      <c r="H53" s="3">
        <v>96</v>
      </c>
      <c r="I53" s="3">
        <v>20</v>
      </c>
      <c r="J53" s="3"/>
      <c r="K53" s="3">
        <v>50</v>
      </c>
      <c r="L53" s="3">
        <v>120</v>
      </c>
      <c r="M53" s="3">
        <v>76</v>
      </c>
      <c r="N53" s="3"/>
      <c r="O53" s="3"/>
      <c r="P53" s="3">
        <v>330</v>
      </c>
      <c r="Q53" s="3">
        <v>39</v>
      </c>
    </row>
    <row r="54" spans="1:17" ht="14.25" customHeight="1">
      <c r="A54" s="1" t="s">
        <v>273</v>
      </c>
      <c r="B54" s="13" t="s">
        <v>274</v>
      </c>
      <c r="C54" s="228" t="s">
        <v>320</v>
      </c>
      <c r="D54" s="14">
        <f t="shared" si="6"/>
        <v>336</v>
      </c>
      <c r="E54" s="14">
        <f t="shared" si="2"/>
        <v>112</v>
      </c>
      <c r="F54" s="3">
        <v>224</v>
      </c>
      <c r="G54" s="3">
        <f>F54-H54-I54</f>
        <v>134</v>
      </c>
      <c r="H54" s="3">
        <v>70</v>
      </c>
      <c r="I54" s="3">
        <v>20</v>
      </c>
      <c r="J54" s="3"/>
      <c r="K54" s="3"/>
      <c r="L54" s="3"/>
      <c r="M54" s="3">
        <v>98</v>
      </c>
      <c r="N54" s="3">
        <v>96</v>
      </c>
      <c r="O54" s="3">
        <v>30</v>
      </c>
      <c r="P54" s="3">
        <v>336</v>
      </c>
      <c r="Q54" s="3">
        <v>0</v>
      </c>
    </row>
    <row r="55" spans="1:17" ht="12.75">
      <c r="A55" s="217" t="s">
        <v>291</v>
      </c>
      <c r="B55" s="266" t="s">
        <v>208</v>
      </c>
      <c r="C55" s="226" t="s">
        <v>317</v>
      </c>
      <c r="D55" s="34"/>
      <c r="E55" s="210"/>
      <c r="F55" s="35"/>
      <c r="G55" s="35"/>
      <c r="H55" s="35"/>
      <c r="I55" s="35"/>
      <c r="J55" s="35"/>
      <c r="K55" s="35"/>
      <c r="L55" s="35"/>
      <c r="M55" s="35"/>
      <c r="N55" s="35">
        <v>144</v>
      </c>
      <c r="O55" s="35">
        <v>144</v>
      </c>
      <c r="P55" s="252"/>
      <c r="Q55" s="252"/>
    </row>
    <row r="56" spans="1:17" ht="25.5">
      <c r="A56" s="1" t="s">
        <v>19</v>
      </c>
      <c r="B56" s="13" t="s">
        <v>37</v>
      </c>
      <c r="C56" s="203" t="s">
        <v>321</v>
      </c>
      <c r="D56" s="14">
        <f>D57</f>
        <v>246</v>
      </c>
      <c r="E56" s="14">
        <f aca="true" t="shared" si="11" ref="E56:Q56">E57</f>
        <v>82</v>
      </c>
      <c r="F56" s="14">
        <f t="shared" si="11"/>
        <v>164</v>
      </c>
      <c r="G56" s="14">
        <f t="shared" si="11"/>
        <v>72</v>
      </c>
      <c r="H56" s="14">
        <f t="shared" si="11"/>
        <v>72</v>
      </c>
      <c r="I56" s="14">
        <f t="shared" si="11"/>
        <v>20</v>
      </c>
      <c r="J56" s="14">
        <f t="shared" si="11"/>
        <v>0</v>
      </c>
      <c r="K56" s="14">
        <f t="shared" si="11"/>
        <v>0</v>
      </c>
      <c r="L56" s="14">
        <f t="shared" si="11"/>
        <v>0</v>
      </c>
      <c r="M56" s="14">
        <f t="shared" si="11"/>
        <v>26</v>
      </c>
      <c r="N56" s="14">
        <f t="shared" si="11"/>
        <v>138</v>
      </c>
      <c r="O56" s="14">
        <f t="shared" si="11"/>
        <v>0</v>
      </c>
      <c r="P56" s="14">
        <f t="shared" si="11"/>
        <v>101</v>
      </c>
      <c r="Q56" s="14">
        <f t="shared" si="11"/>
        <v>145</v>
      </c>
    </row>
    <row r="57" spans="1:17" ht="12.75">
      <c r="A57" s="1" t="s">
        <v>272</v>
      </c>
      <c r="B57" s="13" t="s">
        <v>38</v>
      </c>
      <c r="C57" s="227" t="s">
        <v>262</v>
      </c>
      <c r="D57" s="14">
        <f>D58+D59</f>
        <v>246</v>
      </c>
      <c r="E57" s="14">
        <f aca="true" t="shared" si="12" ref="E57:Q57">E58+E59</f>
        <v>82</v>
      </c>
      <c r="F57" s="14">
        <f t="shared" si="12"/>
        <v>164</v>
      </c>
      <c r="G57" s="14">
        <f t="shared" si="12"/>
        <v>72</v>
      </c>
      <c r="H57" s="14">
        <f t="shared" si="12"/>
        <v>72</v>
      </c>
      <c r="I57" s="14">
        <f t="shared" si="12"/>
        <v>20</v>
      </c>
      <c r="J57" s="14">
        <f t="shared" si="12"/>
        <v>0</v>
      </c>
      <c r="K57" s="14">
        <f t="shared" si="12"/>
        <v>0</v>
      </c>
      <c r="L57" s="14">
        <f t="shared" si="12"/>
        <v>0</v>
      </c>
      <c r="M57" s="14">
        <f t="shared" si="12"/>
        <v>26</v>
      </c>
      <c r="N57" s="14">
        <f t="shared" si="12"/>
        <v>138</v>
      </c>
      <c r="O57" s="14">
        <f t="shared" si="12"/>
        <v>0</v>
      </c>
      <c r="P57" s="14">
        <f t="shared" si="12"/>
        <v>101</v>
      </c>
      <c r="Q57" s="14">
        <f t="shared" si="12"/>
        <v>145</v>
      </c>
    </row>
    <row r="58" spans="1:17" ht="12.75">
      <c r="A58" s="1" t="s">
        <v>124</v>
      </c>
      <c r="B58" s="13" t="s">
        <v>275</v>
      </c>
      <c r="C58" s="202" t="s">
        <v>262</v>
      </c>
      <c r="D58" s="14">
        <f>F58*1.5</f>
        <v>96</v>
      </c>
      <c r="E58" s="14">
        <f t="shared" si="2"/>
        <v>32</v>
      </c>
      <c r="F58" s="3">
        <v>64</v>
      </c>
      <c r="G58" s="3">
        <f>F58-H58</f>
        <v>32</v>
      </c>
      <c r="H58" s="3">
        <v>32</v>
      </c>
      <c r="I58" s="3"/>
      <c r="J58" s="3"/>
      <c r="K58" s="3"/>
      <c r="L58" s="3"/>
      <c r="M58" s="3"/>
      <c r="N58" s="3">
        <v>64</v>
      </c>
      <c r="O58" s="3"/>
      <c r="P58" s="3">
        <v>50</v>
      </c>
      <c r="Q58" s="3">
        <v>46</v>
      </c>
    </row>
    <row r="59" spans="1:17" ht="25.5">
      <c r="A59" s="1" t="s">
        <v>125</v>
      </c>
      <c r="B59" s="13" t="s">
        <v>276</v>
      </c>
      <c r="C59" s="219" t="s">
        <v>301</v>
      </c>
      <c r="D59" s="14">
        <f>F59*1.5</f>
        <v>150</v>
      </c>
      <c r="E59" s="14">
        <f t="shared" si="2"/>
        <v>50</v>
      </c>
      <c r="F59" s="3">
        <v>100</v>
      </c>
      <c r="G59" s="3">
        <f>F59-H59-I59</f>
        <v>40</v>
      </c>
      <c r="H59" s="3">
        <v>40</v>
      </c>
      <c r="I59" s="3">
        <v>20</v>
      </c>
      <c r="J59" s="3"/>
      <c r="K59" s="3"/>
      <c r="L59" s="3"/>
      <c r="M59" s="3">
        <v>26</v>
      </c>
      <c r="N59" s="3">
        <v>74</v>
      </c>
      <c r="O59" s="3"/>
      <c r="P59" s="3">
        <v>51</v>
      </c>
      <c r="Q59" s="3">
        <v>99</v>
      </c>
    </row>
    <row r="60" spans="1:17" ht="12.75">
      <c r="A60" s="218" t="s">
        <v>292</v>
      </c>
      <c r="B60" s="266" t="s">
        <v>208</v>
      </c>
      <c r="C60" s="221"/>
      <c r="D60" s="34"/>
      <c r="E60" s="210"/>
      <c r="F60" s="35"/>
      <c r="G60" s="35"/>
      <c r="H60" s="35"/>
      <c r="I60" s="35"/>
      <c r="J60" s="35"/>
      <c r="K60" s="35"/>
      <c r="L60" s="35"/>
      <c r="M60" s="35"/>
      <c r="N60" s="35"/>
      <c r="O60" s="35">
        <v>36</v>
      </c>
      <c r="P60" s="252"/>
      <c r="Q60" s="252"/>
    </row>
    <row r="61" spans="1:17" ht="38.25">
      <c r="A61" s="1" t="s">
        <v>20</v>
      </c>
      <c r="B61" s="13" t="s">
        <v>382</v>
      </c>
      <c r="C61" s="203" t="s">
        <v>322</v>
      </c>
      <c r="D61" s="14">
        <f>SUM(D62:D62)</f>
        <v>0</v>
      </c>
      <c r="E61" s="14">
        <f t="shared" si="2"/>
        <v>0</v>
      </c>
      <c r="F61" s="14">
        <f>SUM(F62:F62)</f>
        <v>0</v>
      </c>
      <c r="G61" s="14">
        <f>SUM(G62:G62)</f>
        <v>0</v>
      </c>
      <c r="H61" s="14">
        <f>SUM(H62:H62)</f>
        <v>0</v>
      </c>
      <c r="I61" s="3"/>
      <c r="J61" s="3"/>
      <c r="K61" s="3"/>
      <c r="L61" s="3"/>
      <c r="M61" s="3"/>
      <c r="N61" s="3"/>
      <c r="O61" s="3"/>
      <c r="P61" s="3">
        <v>0</v>
      </c>
      <c r="Q61" s="3">
        <v>0</v>
      </c>
    </row>
    <row r="62" spans="1:17" ht="12.75">
      <c r="A62" s="33" t="s">
        <v>303</v>
      </c>
      <c r="B62" s="266" t="s">
        <v>208</v>
      </c>
      <c r="C62" s="43"/>
      <c r="D62" s="34"/>
      <c r="E62" s="210"/>
      <c r="F62" s="35"/>
      <c r="G62" s="35"/>
      <c r="H62" s="35"/>
      <c r="I62" s="35"/>
      <c r="J62" s="35"/>
      <c r="K62" s="35"/>
      <c r="L62" s="35"/>
      <c r="M62" s="35">
        <v>144</v>
      </c>
      <c r="N62" s="35"/>
      <c r="O62" s="35"/>
      <c r="P62" s="252"/>
      <c r="Q62" s="252"/>
    </row>
    <row r="63" spans="1:17" ht="15" customHeight="1">
      <c r="A63" s="1" t="s">
        <v>356</v>
      </c>
      <c r="B63" s="13" t="s">
        <v>313</v>
      </c>
      <c r="C63" s="203" t="s">
        <v>321</v>
      </c>
      <c r="D63" s="14">
        <f>D64</f>
        <v>285</v>
      </c>
      <c r="E63" s="14">
        <f aca="true" t="shared" si="13" ref="E63:Q63">E64</f>
        <v>95</v>
      </c>
      <c r="F63" s="14">
        <f t="shared" si="13"/>
        <v>190</v>
      </c>
      <c r="G63" s="14">
        <f t="shared" si="13"/>
        <v>110</v>
      </c>
      <c r="H63" s="14">
        <f t="shared" si="13"/>
        <v>80</v>
      </c>
      <c r="I63" s="14">
        <f t="shared" si="13"/>
        <v>0</v>
      </c>
      <c r="J63" s="14">
        <f t="shared" si="13"/>
        <v>0</v>
      </c>
      <c r="K63" s="14">
        <f t="shared" si="13"/>
        <v>0</v>
      </c>
      <c r="L63" s="14">
        <f t="shared" si="13"/>
        <v>0</v>
      </c>
      <c r="M63" s="14">
        <f t="shared" si="13"/>
        <v>0</v>
      </c>
      <c r="N63" s="14">
        <f t="shared" si="13"/>
        <v>150</v>
      </c>
      <c r="O63" s="14">
        <f t="shared" si="13"/>
        <v>40</v>
      </c>
      <c r="P63" s="14">
        <f t="shared" si="13"/>
        <v>0</v>
      </c>
      <c r="Q63" s="14">
        <f t="shared" si="13"/>
        <v>285</v>
      </c>
    </row>
    <row r="64" spans="1:17" ht="12.75">
      <c r="A64" s="1" t="s">
        <v>357</v>
      </c>
      <c r="B64" s="13" t="s">
        <v>277</v>
      </c>
      <c r="C64" s="229" t="s">
        <v>262</v>
      </c>
      <c r="D64" s="14">
        <f>D65+D66</f>
        <v>285</v>
      </c>
      <c r="E64" s="14">
        <f aca="true" t="shared" si="14" ref="E64:Q64">E65+E66</f>
        <v>95</v>
      </c>
      <c r="F64" s="14">
        <f t="shared" si="14"/>
        <v>190</v>
      </c>
      <c r="G64" s="14">
        <f t="shared" si="14"/>
        <v>110</v>
      </c>
      <c r="H64" s="14">
        <f t="shared" si="14"/>
        <v>80</v>
      </c>
      <c r="I64" s="14">
        <f t="shared" si="14"/>
        <v>0</v>
      </c>
      <c r="J64" s="14">
        <f t="shared" si="14"/>
        <v>0</v>
      </c>
      <c r="K64" s="14">
        <f t="shared" si="14"/>
        <v>0</v>
      </c>
      <c r="L64" s="14">
        <f t="shared" si="14"/>
        <v>0</v>
      </c>
      <c r="M64" s="14">
        <f t="shared" si="14"/>
        <v>0</v>
      </c>
      <c r="N64" s="14">
        <f t="shared" si="14"/>
        <v>150</v>
      </c>
      <c r="O64" s="14">
        <f t="shared" si="14"/>
        <v>40</v>
      </c>
      <c r="P64" s="14">
        <f t="shared" si="14"/>
        <v>0</v>
      </c>
      <c r="Q64" s="14">
        <f t="shared" si="14"/>
        <v>285</v>
      </c>
    </row>
    <row r="65" spans="1:17" ht="12.75">
      <c r="A65" s="208" t="s">
        <v>358</v>
      </c>
      <c r="B65" s="13" t="s">
        <v>278</v>
      </c>
      <c r="C65" s="202" t="s">
        <v>262</v>
      </c>
      <c r="D65" s="14">
        <f>F65*1.5</f>
        <v>225</v>
      </c>
      <c r="E65" s="14">
        <f t="shared" si="2"/>
        <v>75</v>
      </c>
      <c r="F65" s="3">
        <v>150</v>
      </c>
      <c r="G65" s="3">
        <f>F65-H65</f>
        <v>90</v>
      </c>
      <c r="H65" s="3">
        <v>60</v>
      </c>
      <c r="I65" s="3"/>
      <c r="J65" s="3"/>
      <c r="K65" s="3"/>
      <c r="L65" s="3"/>
      <c r="M65" s="3"/>
      <c r="N65" s="3">
        <v>150</v>
      </c>
      <c r="O65" s="3"/>
      <c r="P65" s="3">
        <v>0</v>
      </c>
      <c r="Q65" s="3">
        <v>225</v>
      </c>
    </row>
    <row r="66" spans="1:17" s="19" customFormat="1" ht="15.75">
      <c r="A66" s="208" t="s">
        <v>359</v>
      </c>
      <c r="B66" s="13" t="s">
        <v>279</v>
      </c>
      <c r="C66" s="202" t="s">
        <v>262</v>
      </c>
      <c r="D66" s="14">
        <f>F66*1.5</f>
        <v>60</v>
      </c>
      <c r="E66" s="14">
        <f t="shared" si="2"/>
        <v>20</v>
      </c>
      <c r="F66" s="3">
        <v>40</v>
      </c>
      <c r="G66" s="3">
        <f>F66-H66</f>
        <v>20</v>
      </c>
      <c r="H66" s="3">
        <v>20</v>
      </c>
      <c r="I66" s="3"/>
      <c r="J66" s="3"/>
      <c r="K66" s="3"/>
      <c r="L66" s="3"/>
      <c r="M66" s="3"/>
      <c r="N66" s="3"/>
      <c r="O66" s="3">
        <v>40</v>
      </c>
      <c r="P66" s="253">
        <v>0</v>
      </c>
      <c r="Q66" s="253">
        <v>60</v>
      </c>
    </row>
    <row r="67" spans="1:17" ht="12.75">
      <c r="A67" s="33" t="s">
        <v>304</v>
      </c>
      <c r="B67" s="33" t="s">
        <v>208</v>
      </c>
      <c r="C67" s="221"/>
      <c r="D67" s="34"/>
      <c r="E67" s="210"/>
      <c r="F67" s="35"/>
      <c r="G67" s="35"/>
      <c r="H67" s="35"/>
      <c r="I67" s="35"/>
      <c r="J67" s="35"/>
      <c r="K67" s="35"/>
      <c r="L67" s="35"/>
      <c r="M67" s="35"/>
      <c r="N67" s="35"/>
      <c r="O67" s="35">
        <v>108</v>
      </c>
      <c r="P67" s="250"/>
      <c r="Q67" s="250"/>
    </row>
    <row r="68" spans="2:17" s="220" customFormat="1" ht="15.75" customHeight="1">
      <c r="B68" s="12" t="s">
        <v>305</v>
      </c>
      <c r="C68" s="203" t="s">
        <v>314</v>
      </c>
      <c r="D68" s="46">
        <f>D15</f>
        <v>4482</v>
      </c>
      <c r="E68" s="46">
        <f aca="true" t="shared" si="15" ref="E68:Q68">E15</f>
        <v>1494</v>
      </c>
      <c r="F68" s="46">
        <f t="shared" si="15"/>
        <v>2988</v>
      </c>
      <c r="G68" s="46">
        <f t="shared" si="15"/>
        <v>1458</v>
      </c>
      <c r="H68" s="46">
        <f t="shared" si="15"/>
        <v>1470</v>
      </c>
      <c r="I68" s="46">
        <f t="shared" si="15"/>
        <v>60</v>
      </c>
      <c r="J68" s="46">
        <f t="shared" si="15"/>
        <v>576</v>
      </c>
      <c r="K68" s="46">
        <f t="shared" si="15"/>
        <v>720</v>
      </c>
      <c r="L68" s="46">
        <f t="shared" si="15"/>
        <v>576</v>
      </c>
      <c r="M68" s="46">
        <f t="shared" si="15"/>
        <v>468</v>
      </c>
      <c r="N68" s="46">
        <f t="shared" si="15"/>
        <v>468</v>
      </c>
      <c r="O68" s="46">
        <f t="shared" si="15"/>
        <v>180</v>
      </c>
      <c r="P68" s="46">
        <f t="shared" si="15"/>
        <v>3132</v>
      </c>
      <c r="Q68" s="46">
        <f t="shared" si="15"/>
        <v>1350</v>
      </c>
    </row>
    <row r="69" spans="1:17" s="18" customFormat="1" ht="15" customHeight="1">
      <c r="A69" s="12" t="s">
        <v>142</v>
      </c>
      <c r="B69" s="47" t="s">
        <v>21</v>
      </c>
      <c r="C69" s="40"/>
      <c r="D69" s="9"/>
      <c r="E69" s="9"/>
      <c r="F69" s="9"/>
      <c r="G69" s="9"/>
      <c r="H69" s="9"/>
      <c r="I69" s="9"/>
      <c r="J69" s="9"/>
      <c r="K69" s="9"/>
      <c r="L69" s="9"/>
      <c r="M69" s="9"/>
      <c r="N69" s="48"/>
      <c r="O69" s="12" t="s">
        <v>143</v>
      </c>
      <c r="P69" s="247"/>
      <c r="Q69" s="247"/>
    </row>
    <row r="70" spans="1:17" s="18" customFormat="1" ht="15">
      <c r="A70" s="12" t="s">
        <v>144</v>
      </c>
      <c r="B70" s="47" t="s">
        <v>349</v>
      </c>
      <c r="C70" s="40"/>
      <c r="D70" s="9"/>
      <c r="E70" s="9"/>
      <c r="F70" s="9"/>
      <c r="G70" s="9"/>
      <c r="H70" s="9"/>
      <c r="I70" s="9"/>
      <c r="J70" s="9"/>
      <c r="K70" s="9"/>
      <c r="L70" s="9"/>
      <c r="M70" s="9"/>
      <c r="N70" s="12"/>
      <c r="O70" s="12" t="s">
        <v>145</v>
      </c>
      <c r="P70" s="248"/>
      <c r="Q70" s="247"/>
    </row>
    <row r="71" spans="1:17" s="18" customFormat="1" ht="15">
      <c r="A71" s="12"/>
      <c r="B71" s="47" t="s">
        <v>360</v>
      </c>
      <c r="C71" s="40"/>
      <c r="D71" s="9">
        <v>300</v>
      </c>
      <c r="E71" s="254"/>
      <c r="F71" s="6"/>
      <c r="G71" s="9"/>
      <c r="H71" s="9"/>
      <c r="I71" s="9"/>
      <c r="J71" s="9">
        <v>40</v>
      </c>
      <c r="K71" s="9">
        <v>60</v>
      </c>
      <c r="L71" s="9">
        <v>50</v>
      </c>
      <c r="M71" s="9">
        <v>50</v>
      </c>
      <c r="N71" s="9">
        <v>60</v>
      </c>
      <c r="O71" s="9">
        <v>40</v>
      </c>
      <c r="P71" s="248"/>
      <c r="Q71" s="247"/>
    </row>
    <row r="72" spans="1:17" s="18" customFormat="1" ht="15" customHeight="1">
      <c r="A72" s="381" t="s">
        <v>361</v>
      </c>
      <c r="B72" s="382"/>
      <c r="C72" s="382"/>
      <c r="D72" s="382"/>
      <c r="E72" s="383"/>
      <c r="F72" s="390" t="s">
        <v>78</v>
      </c>
      <c r="G72" s="393" t="s">
        <v>146</v>
      </c>
      <c r="H72" s="393"/>
      <c r="I72" s="393"/>
      <c r="J72" s="14">
        <f aca="true" t="shared" si="16" ref="J72:O72">J15</f>
        <v>576</v>
      </c>
      <c r="K72" s="14">
        <f t="shared" si="16"/>
        <v>720</v>
      </c>
      <c r="L72" s="14">
        <f t="shared" si="16"/>
        <v>576</v>
      </c>
      <c r="M72" s="14">
        <f t="shared" si="16"/>
        <v>468</v>
      </c>
      <c r="N72" s="14">
        <f t="shared" si="16"/>
        <v>468</v>
      </c>
      <c r="O72" s="14">
        <f t="shared" si="16"/>
        <v>180</v>
      </c>
      <c r="P72" s="247"/>
      <c r="Q72" s="247"/>
    </row>
    <row r="73" spans="1:17" s="18" customFormat="1" ht="15">
      <c r="A73" s="384"/>
      <c r="B73" s="385"/>
      <c r="C73" s="385"/>
      <c r="D73" s="385"/>
      <c r="E73" s="386"/>
      <c r="F73" s="391"/>
      <c r="G73" s="393" t="s">
        <v>147</v>
      </c>
      <c r="H73" s="393"/>
      <c r="I73" s="393"/>
      <c r="J73" s="49">
        <f aca="true" t="shared" si="17" ref="J73:O73">J35+J36+J51</f>
        <v>0</v>
      </c>
      <c r="K73" s="49">
        <f t="shared" si="17"/>
        <v>108</v>
      </c>
      <c r="L73" s="49">
        <f t="shared" si="17"/>
        <v>0</v>
      </c>
      <c r="M73" s="49">
        <f t="shared" si="17"/>
        <v>108</v>
      </c>
      <c r="N73" s="49">
        <f t="shared" si="17"/>
        <v>0</v>
      </c>
      <c r="O73" s="49">
        <f t="shared" si="17"/>
        <v>0</v>
      </c>
      <c r="P73" s="247"/>
      <c r="Q73" s="247"/>
    </row>
    <row r="74" spans="1:17" s="18" customFormat="1" ht="25.5" customHeight="1">
      <c r="A74" s="384"/>
      <c r="B74" s="385"/>
      <c r="C74" s="385"/>
      <c r="D74" s="385"/>
      <c r="E74" s="386"/>
      <c r="F74" s="391"/>
      <c r="G74" s="393" t="s">
        <v>294</v>
      </c>
      <c r="H74" s="393"/>
      <c r="I74" s="393"/>
      <c r="J74" s="50">
        <f aca="true" t="shared" si="18" ref="J74:O74">J52+J55+J60+J62+J67</f>
        <v>0</v>
      </c>
      <c r="K74" s="50">
        <f t="shared" si="18"/>
        <v>0</v>
      </c>
      <c r="L74" s="50">
        <f t="shared" si="18"/>
        <v>0</v>
      </c>
      <c r="M74" s="50">
        <f t="shared" si="18"/>
        <v>288</v>
      </c>
      <c r="N74" s="50">
        <f t="shared" si="18"/>
        <v>144</v>
      </c>
      <c r="O74" s="50">
        <f t="shared" si="18"/>
        <v>288</v>
      </c>
      <c r="P74" s="247"/>
      <c r="Q74" s="247"/>
    </row>
    <row r="75" spans="1:18" ht="25.5" customHeight="1">
      <c r="A75" s="384"/>
      <c r="B75" s="385"/>
      <c r="C75" s="385"/>
      <c r="D75" s="385"/>
      <c r="E75" s="386"/>
      <c r="F75" s="391"/>
      <c r="G75" s="393" t="s">
        <v>293</v>
      </c>
      <c r="H75" s="393"/>
      <c r="I75" s="393"/>
      <c r="J75" s="49"/>
      <c r="K75" s="49"/>
      <c r="L75" s="49"/>
      <c r="M75" s="49"/>
      <c r="N75" s="49"/>
      <c r="O75" s="49">
        <v>144</v>
      </c>
      <c r="P75" s="1"/>
      <c r="Q75" s="1"/>
      <c r="R75" s="18"/>
    </row>
    <row r="76" spans="1:18" ht="12.75" customHeight="1">
      <c r="A76" s="384"/>
      <c r="B76" s="385"/>
      <c r="C76" s="385"/>
      <c r="D76" s="385"/>
      <c r="E76" s="386"/>
      <c r="F76" s="391"/>
      <c r="G76" s="393" t="s">
        <v>148</v>
      </c>
      <c r="H76" s="393"/>
      <c r="I76" s="393"/>
      <c r="J76" s="49">
        <v>1</v>
      </c>
      <c r="K76" s="49">
        <v>3</v>
      </c>
      <c r="L76" s="49">
        <v>3</v>
      </c>
      <c r="M76" s="49">
        <v>3</v>
      </c>
      <c r="N76" s="49">
        <v>0</v>
      </c>
      <c r="O76" s="49">
        <v>4</v>
      </c>
      <c r="P76" s="1"/>
      <c r="Q76" s="1"/>
      <c r="R76" s="18"/>
    </row>
    <row r="77" spans="1:18" ht="12.75" customHeight="1">
      <c r="A77" s="384"/>
      <c r="B77" s="385"/>
      <c r="C77" s="385"/>
      <c r="D77" s="385"/>
      <c r="E77" s="386"/>
      <c r="F77" s="391"/>
      <c r="G77" s="394" t="s">
        <v>306</v>
      </c>
      <c r="H77" s="395"/>
      <c r="I77" s="396"/>
      <c r="J77" s="49">
        <v>2</v>
      </c>
      <c r="K77" s="49">
        <v>4</v>
      </c>
      <c r="L77" s="49">
        <v>4</v>
      </c>
      <c r="M77" s="49">
        <v>1</v>
      </c>
      <c r="N77" s="49">
        <v>3</v>
      </c>
      <c r="O77" s="49">
        <v>6</v>
      </c>
      <c r="P77" s="1"/>
      <c r="Q77" s="1"/>
      <c r="R77" s="18"/>
    </row>
    <row r="78" spans="1:18" ht="12.75" customHeight="1">
      <c r="A78" s="387"/>
      <c r="B78" s="388"/>
      <c r="C78" s="388"/>
      <c r="D78" s="388"/>
      <c r="E78" s="389"/>
      <c r="F78" s="392"/>
      <c r="G78" s="394" t="s">
        <v>323</v>
      </c>
      <c r="H78" s="395"/>
      <c r="I78" s="396"/>
      <c r="J78" s="49"/>
      <c r="K78" s="49">
        <v>1</v>
      </c>
      <c r="L78" s="49"/>
      <c r="M78" s="49">
        <v>1</v>
      </c>
      <c r="N78" s="49"/>
      <c r="O78" s="49">
        <v>1</v>
      </c>
      <c r="P78" s="1"/>
      <c r="Q78" s="1"/>
      <c r="R78" s="18"/>
    </row>
    <row r="79" spans="2:15" ht="12.75">
      <c r="B79" s="2" t="s">
        <v>324</v>
      </c>
      <c r="J79" s="15"/>
      <c r="K79" s="15"/>
      <c r="L79" s="15"/>
      <c r="M79" s="15"/>
      <c r="N79" s="15"/>
      <c r="O79" s="15"/>
    </row>
    <row r="80" spans="2:5" ht="12.75">
      <c r="B80" s="2" t="s">
        <v>195</v>
      </c>
      <c r="C80" s="44">
        <f>(H68+I68+K73+M73+M74+N74+O74+O75)/(F68+K73+M73+M74+N74+O74+O75)*100</f>
        <v>64.15929203539822</v>
      </c>
      <c r="D80" s="36" t="s">
        <v>196</v>
      </c>
      <c r="E80" s="36"/>
    </row>
  </sheetData>
  <sheetProtection/>
  <mergeCells count="28">
    <mergeCell ref="A72:E78"/>
    <mergeCell ref="F72:F78"/>
    <mergeCell ref="G72:I72"/>
    <mergeCell ref="G73:I73"/>
    <mergeCell ref="G74:I74"/>
    <mergeCell ref="G75:I75"/>
    <mergeCell ref="G76:I76"/>
    <mergeCell ref="G78:I78"/>
    <mergeCell ref="G77:I77"/>
    <mergeCell ref="J5:K5"/>
    <mergeCell ref="L5:M5"/>
    <mergeCell ref="A3:A10"/>
    <mergeCell ref="B3:B10"/>
    <mergeCell ref="C3:C10"/>
    <mergeCell ref="D3:I3"/>
    <mergeCell ref="H6:H10"/>
    <mergeCell ref="I6:I10"/>
    <mergeCell ref="J3:O4"/>
    <mergeCell ref="P3:Q4"/>
    <mergeCell ref="P5:P10"/>
    <mergeCell ref="Q5:Q10"/>
    <mergeCell ref="N5:O5"/>
    <mergeCell ref="D4:D10"/>
    <mergeCell ref="F4:I4"/>
    <mergeCell ref="F5:F10"/>
    <mergeCell ref="G5:I5"/>
    <mergeCell ref="G6:G10"/>
    <mergeCell ref="E4:E10"/>
  </mergeCells>
  <printOptions/>
  <pageMargins left="0" right="0" top="0.7874015748031497" bottom="0.7874015748031497" header="0.5118110236220472" footer="0.5118110236220472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M6" sqref="M6"/>
    </sheetView>
  </sheetViews>
  <sheetFormatPr defaultColWidth="8.875" defaultRowHeight="12.75"/>
  <cols>
    <col min="1" max="1" width="3.625" style="21" customWidth="1"/>
    <col min="2" max="2" width="9.75390625" style="21" customWidth="1"/>
    <col min="3" max="3" width="10.75390625" style="21" customWidth="1"/>
    <col min="4" max="4" width="9.125" style="21" hidden="1" customWidth="1"/>
    <col min="5" max="5" width="9.75390625" style="21" customWidth="1"/>
    <col min="6" max="6" width="9.125" style="21" customWidth="1"/>
    <col min="7" max="7" width="6.375" style="21" customWidth="1"/>
    <col min="8" max="8" width="8.875" style="21" customWidth="1"/>
    <col min="9" max="9" width="8.00390625" style="21" customWidth="1"/>
    <col min="10" max="10" width="90.75390625" style="21" customWidth="1"/>
    <col min="11" max="11" width="25.00390625" style="21" hidden="1" customWidth="1"/>
    <col min="12" max="16384" width="8.875" style="21" customWidth="1"/>
  </cols>
  <sheetData>
    <row r="1" spans="2:11" ht="15.75">
      <c r="B1" s="400" t="s">
        <v>308</v>
      </c>
      <c r="C1" s="400"/>
      <c r="D1" s="401"/>
      <c r="E1" s="401"/>
      <c r="F1" s="401"/>
      <c r="G1" s="401"/>
      <c r="H1" s="401"/>
      <c r="I1" s="401"/>
      <c r="J1" s="401"/>
      <c r="K1" s="401"/>
    </row>
    <row r="2" spans="1:14" ht="55.5" customHeight="1">
      <c r="A2" s="222">
        <v>1</v>
      </c>
      <c r="B2" s="402" t="s">
        <v>368</v>
      </c>
      <c r="C2" s="403"/>
      <c r="D2" s="404"/>
      <c r="E2" s="404"/>
      <c r="F2" s="404"/>
      <c r="G2" s="404"/>
      <c r="H2" s="404"/>
      <c r="I2" s="404"/>
      <c r="J2" s="404"/>
      <c r="K2" s="404"/>
      <c r="N2" s="223"/>
    </row>
    <row r="3" spans="1:11" ht="30" customHeight="1">
      <c r="A3" s="222">
        <v>2</v>
      </c>
      <c r="B3" s="397" t="s">
        <v>377</v>
      </c>
      <c r="C3" s="397"/>
      <c r="D3" s="398">
        <v>1</v>
      </c>
      <c r="E3" s="398"/>
      <c r="F3" s="398"/>
      <c r="G3" s="398"/>
      <c r="H3" s="398"/>
      <c r="I3" s="398"/>
      <c r="J3" s="398"/>
      <c r="K3" s="398"/>
    </row>
    <row r="4" spans="1:11" ht="29.25" customHeight="1">
      <c r="A4" s="222">
        <v>3</v>
      </c>
      <c r="B4" s="397" t="s">
        <v>309</v>
      </c>
      <c r="C4" s="398"/>
      <c r="D4" s="398"/>
      <c r="E4" s="398"/>
      <c r="F4" s="398"/>
      <c r="G4" s="398"/>
      <c r="H4" s="398"/>
      <c r="I4" s="398"/>
      <c r="J4" s="398"/>
      <c r="K4" s="398"/>
    </row>
    <row r="5" spans="1:11" ht="67.5" customHeight="1">
      <c r="A5" s="222">
        <v>4</v>
      </c>
      <c r="B5" s="397" t="s">
        <v>365</v>
      </c>
      <c r="C5" s="398"/>
      <c r="D5" s="398"/>
      <c r="E5" s="398"/>
      <c r="F5" s="398"/>
      <c r="G5" s="398"/>
      <c r="H5" s="398"/>
      <c r="I5" s="398"/>
      <c r="J5" s="398"/>
      <c r="K5" s="398"/>
    </row>
    <row r="6" spans="1:11" ht="28.5" customHeight="1">
      <c r="A6" s="222">
        <v>5</v>
      </c>
      <c r="B6" s="397" t="s">
        <v>378</v>
      </c>
      <c r="C6" s="397"/>
      <c r="D6" s="398">
        <v>1</v>
      </c>
      <c r="E6" s="398"/>
      <c r="F6" s="398"/>
      <c r="G6" s="398"/>
      <c r="H6" s="398"/>
      <c r="I6" s="398"/>
      <c r="J6" s="398"/>
      <c r="K6" s="398"/>
    </row>
    <row r="7" spans="1:11" ht="17.25" customHeight="1">
      <c r="A7" s="222">
        <v>6</v>
      </c>
      <c r="B7" s="397" t="s">
        <v>369</v>
      </c>
      <c r="C7" s="397"/>
      <c r="D7" s="398"/>
      <c r="E7" s="398"/>
      <c r="F7" s="398"/>
      <c r="G7" s="398"/>
      <c r="H7" s="398"/>
      <c r="I7" s="398"/>
      <c r="J7" s="398"/>
      <c r="K7" s="398"/>
    </row>
    <row r="8" spans="1:11" ht="28.5" customHeight="1">
      <c r="A8" s="222">
        <v>7</v>
      </c>
      <c r="B8" s="397" t="s">
        <v>149</v>
      </c>
      <c r="C8" s="397"/>
      <c r="D8" s="398">
        <v>1</v>
      </c>
      <c r="E8" s="398"/>
      <c r="F8" s="398"/>
      <c r="G8" s="398"/>
      <c r="H8" s="398"/>
      <c r="I8" s="398"/>
      <c r="J8" s="398"/>
      <c r="K8" s="398"/>
    </row>
    <row r="9" spans="1:11" ht="79.5" customHeight="1">
      <c r="A9" s="222">
        <v>8</v>
      </c>
      <c r="B9" s="397" t="s">
        <v>370</v>
      </c>
      <c r="C9" s="398"/>
      <c r="D9" s="398"/>
      <c r="E9" s="398"/>
      <c r="F9" s="398"/>
      <c r="G9" s="398"/>
      <c r="H9" s="398"/>
      <c r="I9" s="398"/>
      <c r="J9" s="398"/>
      <c r="K9" s="398"/>
    </row>
    <row r="10" spans="1:11" ht="16.5" customHeight="1">
      <c r="A10" s="222">
        <v>9</v>
      </c>
      <c r="B10" s="405" t="s">
        <v>371</v>
      </c>
      <c r="C10" s="405"/>
      <c r="D10" s="405"/>
      <c r="E10" s="405"/>
      <c r="F10" s="405"/>
      <c r="G10" s="405"/>
      <c r="H10" s="405"/>
      <c r="I10" s="405"/>
      <c r="J10" s="405"/>
      <c r="K10" s="224"/>
    </row>
    <row r="11" spans="1:11" ht="30" customHeight="1">
      <c r="A11" s="222">
        <v>10</v>
      </c>
      <c r="B11" s="403" t="s">
        <v>312</v>
      </c>
      <c r="C11" s="403"/>
      <c r="D11" s="404">
        <v>1</v>
      </c>
      <c r="E11" s="404"/>
      <c r="F11" s="404"/>
      <c r="G11" s="404"/>
      <c r="H11" s="404"/>
      <c r="I11" s="404"/>
      <c r="J11" s="404"/>
      <c r="K11" s="404"/>
    </row>
    <row r="12" spans="1:11" ht="17.25" customHeight="1">
      <c r="A12" s="222">
        <v>11</v>
      </c>
      <c r="B12" s="397" t="s">
        <v>310</v>
      </c>
      <c r="C12" s="397"/>
      <c r="D12" s="398">
        <v>1</v>
      </c>
      <c r="E12" s="398"/>
      <c r="F12" s="398"/>
      <c r="G12" s="398"/>
      <c r="H12" s="398"/>
      <c r="I12" s="398"/>
      <c r="J12" s="398"/>
      <c r="K12" s="398"/>
    </row>
    <row r="13" spans="1:11" ht="18.75" customHeight="1">
      <c r="A13" s="222">
        <v>12</v>
      </c>
      <c r="B13" s="397" t="s">
        <v>311</v>
      </c>
      <c r="C13" s="397"/>
      <c r="D13" s="398">
        <v>1</v>
      </c>
      <c r="E13" s="398"/>
      <c r="F13" s="398"/>
      <c r="G13" s="398"/>
      <c r="H13" s="398"/>
      <c r="I13" s="398"/>
      <c r="J13" s="398"/>
      <c r="K13" s="398"/>
    </row>
    <row r="14" spans="1:11" ht="17.25" customHeight="1">
      <c r="A14" s="222">
        <v>13</v>
      </c>
      <c r="B14" s="397" t="s">
        <v>150</v>
      </c>
      <c r="C14" s="397"/>
      <c r="D14" s="398">
        <v>1</v>
      </c>
      <c r="E14" s="398"/>
      <c r="F14" s="398"/>
      <c r="G14" s="398"/>
      <c r="H14" s="398"/>
      <c r="I14" s="398"/>
      <c r="J14" s="398"/>
      <c r="K14" s="398"/>
    </row>
    <row r="15" spans="1:10" ht="27" customHeight="1">
      <c r="A15" s="222">
        <v>14</v>
      </c>
      <c r="B15" s="399" t="s">
        <v>201</v>
      </c>
      <c r="C15" s="398"/>
      <c r="D15" s="398"/>
      <c r="E15" s="398"/>
      <c r="F15" s="398"/>
      <c r="G15" s="398"/>
      <c r="H15" s="398"/>
      <c r="I15" s="398"/>
      <c r="J15" s="398"/>
    </row>
    <row r="16" spans="1:10" ht="15.75" customHeight="1">
      <c r="A16" s="222">
        <v>15</v>
      </c>
      <c r="B16" s="399" t="s">
        <v>202</v>
      </c>
      <c r="C16" s="398"/>
      <c r="D16" s="398"/>
      <c r="E16" s="398"/>
      <c r="F16" s="398"/>
      <c r="G16" s="398"/>
      <c r="H16" s="398"/>
      <c r="I16" s="398"/>
      <c r="J16" s="398"/>
    </row>
    <row r="17" spans="2:4" ht="12.75">
      <c r="B17" s="23"/>
      <c r="C17" s="24"/>
      <c r="D17" s="24"/>
    </row>
    <row r="18" spans="2:4" ht="12.75">
      <c r="B18" s="25"/>
      <c r="C18" s="23"/>
      <c r="D18" s="23"/>
    </row>
    <row r="19" spans="2:4" ht="12.75">
      <c r="B19" s="26"/>
      <c r="C19" s="23"/>
      <c r="D19" s="23"/>
    </row>
    <row r="20" spans="2:4" ht="12.75">
      <c r="B20" s="25"/>
      <c r="C20" s="23"/>
      <c r="D20" s="23"/>
    </row>
    <row r="21" spans="2:4" ht="12.75">
      <c r="B21" s="26"/>
      <c r="C21" s="23"/>
      <c r="D21" s="23"/>
    </row>
    <row r="22" spans="2:4" ht="12.75">
      <c r="B22" s="25"/>
      <c r="C22" s="23"/>
      <c r="D22" s="23"/>
    </row>
    <row r="23" spans="2:4" ht="12.75">
      <c r="B23" s="26"/>
      <c r="C23" s="23"/>
      <c r="D23" s="23"/>
    </row>
    <row r="24" spans="2:4" ht="12.75">
      <c r="B24" s="25"/>
      <c r="C24" s="23"/>
      <c r="D24" s="23"/>
    </row>
    <row r="25" spans="2:4" ht="12.75">
      <c r="B25" s="26"/>
      <c r="C25" s="23"/>
      <c r="D25" s="23"/>
    </row>
  </sheetData>
  <sheetProtection/>
  <mergeCells count="16">
    <mergeCell ref="B9:K9"/>
    <mergeCell ref="B11:K11"/>
    <mergeCell ref="B5:K5"/>
    <mergeCell ref="B6:K6"/>
    <mergeCell ref="B8:K8"/>
    <mergeCell ref="B10:J10"/>
    <mergeCell ref="B14:K14"/>
    <mergeCell ref="B15:J15"/>
    <mergeCell ref="B16:J16"/>
    <mergeCell ref="B1:K1"/>
    <mergeCell ref="B2:K2"/>
    <mergeCell ref="B7:K7"/>
    <mergeCell ref="B3:K3"/>
    <mergeCell ref="B4:K4"/>
    <mergeCell ref="B12:K12"/>
    <mergeCell ref="B13:K13"/>
  </mergeCells>
  <printOptions/>
  <pageMargins left="0" right="0" top="0" bottom="0" header="0.5118110236220472" footer="0.5118110236220472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3">
      <selection activeCell="H50" sqref="H50"/>
    </sheetView>
  </sheetViews>
  <sheetFormatPr defaultColWidth="9.00390625" defaultRowHeight="12.75"/>
  <cols>
    <col min="2" max="2" width="19.75390625" style="0" customWidth="1"/>
    <col min="4" max="4" width="15.75390625" style="0" customWidth="1"/>
    <col min="5" max="5" width="17.25390625" style="0" customWidth="1"/>
    <col min="6" max="6" width="18.125" style="0" customWidth="1"/>
    <col min="7" max="7" width="17.375" style="0" customWidth="1"/>
    <col min="8" max="8" width="15.875" style="0" customWidth="1"/>
  </cols>
  <sheetData>
    <row r="1" spans="1:7" ht="14.25" customHeight="1">
      <c r="A1" s="408" t="s">
        <v>160</v>
      </c>
      <c r="B1" s="408"/>
      <c r="C1" s="408"/>
      <c r="D1" s="408"/>
      <c r="E1" s="408"/>
      <c r="F1" s="409"/>
      <c r="G1" s="409"/>
    </row>
    <row r="2" spans="1:7" ht="12.75">
      <c r="A2" s="27"/>
      <c r="B2" s="406" t="s">
        <v>161</v>
      </c>
      <c r="C2" s="406"/>
      <c r="D2" s="406"/>
      <c r="E2" s="406"/>
      <c r="F2" s="406"/>
      <c r="G2" s="27"/>
    </row>
    <row r="3" spans="1:7" ht="12.75">
      <c r="A3" s="27">
        <v>1</v>
      </c>
      <c r="B3" s="406" t="s">
        <v>162</v>
      </c>
      <c r="C3" s="406"/>
      <c r="D3" s="406"/>
      <c r="E3" s="406"/>
      <c r="F3" s="406"/>
      <c r="G3" s="27"/>
    </row>
    <row r="4" spans="1:7" ht="12.75">
      <c r="A4" s="27">
        <v>2</v>
      </c>
      <c r="B4" s="406" t="s">
        <v>163</v>
      </c>
      <c r="C4" s="406"/>
      <c r="D4" s="406"/>
      <c r="E4" s="406"/>
      <c r="F4" s="406"/>
      <c r="G4" s="27"/>
    </row>
    <row r="5" spans="1:6" ht="12.75">
      <c r="A5" s="27">
        <v>3</v>
      </c>
      <c r="B5" s="406" t="s">
        <v>164</v>
      </c>
      <c r="C5" s="406"/>
      <c r="D5" s="406"/>
      <c r="E5" s="406"/>
      <c r="F5" s="406"/>
    </row>
    <row r="6" spans="1:6" ht="12.75">
      <c r="A6" s="27">
        <v>4</v>
      </c>
      <c r="B6" s="406" t="s">
        <v>176</v>
      </c>
      <c r="C6" s="406"/>
      <c r="D6" s="406"/>
      <c r="E6" s="406"/>
      <c r="F6" s="406"/>
    </row>
    <row r="7" spans="1:6" ht="12.75">
      <c r="A7" s="27">
        <v>5</v>
      </c>
      <c r="B7" s="406" t="s">
        <v>165</v>
      </c>
      <c r="C7" s="406"/>
      <c r="D7" s="406"/>
      <c r="E7" s="406"/>
      <c r="F7" s="406"/>
    </row>
    <row r="8" spans="1:6" ht="12.75">
      <c r="A8" s="27">
        <v>6</v>
      </c>
      <c r="B8" s="406" t="s">
        <v>177</v>
      </c>
      <c r="C8" s="406"/>
      <c r="D8" s="406"/>
      <c r="E8" s="406"/>
      <c r="F8" s="406"/>
    </row>
    <row r="9" spans="1:9" ht="12.75">
      <c r="A9" s="27">
        <v>7</v>
      </c>
      <c r="B9" s="406" t="s">
        <v>178</v>
      </c>
      <c r="C9" s="406"/>
      <c r="D9" s="406"/>
      <c r="E9" s="406"/>
      <c r="F9" s="406"/>
      <c r="H9" s="27"/>
      <c r="I9" s="27"/>
    </row>
    <row r="10" spans="1:6" ht="12.75">
      <c r="A10" s="27">
        <v>8</v>
      </c>
      <c r="B10" s="406" t="s">
        <v>179</v>
      </c>
      <c r="C10" s="406"/>
      <c r="D10" s="406"/>
      <c r="E10" s="406"/>
      <c r="F10" s="406"/>
    </row>
    <row r="11" spans="1:9" ht="12.75">
      <c r="A11" s="27">
        <v>9</v>
      </c>
      <c r="B11" s="406" t="s">
        <v>180</v>
      </c>
      <c r="C11" s="406"/>
      <c r="D11" s="406"/>
      <c r="E11" s="406"/>
      <c r="F11" s="406"/>
      <c r="H11" s="27"/>
      <c r="I11" s="27"/>
    </row>
    <row r="12" spans="1:9" ht="12.75">
      <c r="A12" s="27">
        <v>10</v>
      </c>
      <c r="B12" s="406" t="s">
        <v>181</v>
      </c>
      <c r="C12" s="406"/>
      <c r="D12" s="406"/>
      <c r="E12" s="406"/>
      <c r="F12" s="406"/>
      <c r="H12" s="27"/>
      <c r="I12" s="27"/>
    </row>
    <row r="13" spans="1:6" ht="12.75">
      <c r="A13" s="27">
        <v>11</v>
      </c>
      <c r="B13" s="28" t="s">
        <v>186</v>
      </c>
      <c r="C13" s="28"/>
      <c r="D13" s="28"/>
      <c r="E13" s="28"/>
      <c r="F13" s="28"/>
    </row>
    <row r="14" spans="1:6" ht="12.75">
      <c r="A14" s="27"/>
      <c r="B14" s="406" t="s">
        <v>167</v>
      </c>
      <c r="C14" s="406"/>
      <c r="D14" s="406"/>
      <c r="E14" s="406"/>
      <c r="F14" s="406"/>
    </row>
    <row r="15" spans="1:6" ht="12.75">
      <c r="A15" s="27">
        <v>12</v>
      </c>
      <c r="B15" s="406" t="s">
        <v>168</v>
      </c>
      <c r="C15" s="406"/>
      <c r="D15" s="406"/>
      <c r="E15" s="406"/>
      <c r="F15" s="406"/>
    </row>
    <row r="16" spans="1:6" ht="12.75">
      <c r="A16" s="27">
        <v>13</v>
      </c>
      <c r="B16" s="406" t="s">
        <v>166</v>
      </c>
      <c r="C16" s="406"/>
      <c r="D16" s="406"/>
      <c r="E16" s="406"/>
      <c r="F16" s="406"/>
    </row>
    <row r="17" spans="1:6" ht="12.75">
      <c r="A17" s="27">
        <v>14</v>
      </c>
      <c r="B17" s="406" t="s">
        <v>169</v>
      </c>
      <c r="C17" s="406"/>
      <c r="D17" s="406"/>
      <c r="E17" s="406"/>
      <c r="F17" s="406"/>
    </row>
    <row r="18" spans="1:6" ht="12.75">
      <c r="A18" s="27">
        <v>15</v>
      </c>
      <c r="B18" s="406" t="s">
        <v>182</v>
      </c>
      <c r="C18" s="406"/>
      <c r="D18" s="406"/>
      <c r="E18" s="406"/>
      <c r="F18" s="406"/>
    </row>
    <row r="19" spans="1:6" ht="12.75">
      <c r="A19" s="27">
        <v>16</v>
      </c>
      <c r="B19" s="406" t="s">
        <v>183</v>
      </c>
      <c r="C19" s="406"/>
      <c r="D19" s="406"/>
      <c r="E19" s="406"/>
      <c r="F19" s="406"/>
    </row>
    <row r="20" spans="1:6" ht="12.75">
      <c r="A20" s="27">
        <v>17</v>
      </c>
      <c r="B20" s="406" t="s">
        <v>184</v>
      </c>
      <c r="C20" s="406"/>
      <c r="D20" s="406"/>
      <c r="E20" s="406"/>
      <c r="F20" s="406"/>
    </row>
    <row r="21" spans="1:6" ht="12.75">
      <c r="A21" s="27">
        <v>18</v>
      </c>
      <c r="B21" s="406" t="s">
        <v>185</v>
      </c>
      <c r="C21" s="406"/>
      <c r="D21" s="406"/>
      <c r="E21" s="406"/>
      <c r="F21" s="406"/>
    </row>
    <row r="22" spans="1:6" ht="12.75">
      <c r="A22" s="27">
        <v>19</v>
      </c>
      <c r="B22" s="28" t="s">
        <v>187</v>
      </c>
      <c r="C22" s="28"/>
      <c r="D22" s="28"/>
      <c r="E22" s="28"/>
      <c r="F22" s="28"/>
    </row>
    <row r="23" spans="1:6" ht="12.75">
      <c r="A23" s="27">
        <v>20</v>
      </c>
      <c r="B23" s="28" t="s">
        <v>188</v>
      </c>
      <c r="C23" s="28"/>
      <c r="D23" s="28"/>
      <c r="E23" s="28"/>
      <c r="F23" s="28"/>
    </row>
    <row r="24" spans="1:6" ht="12.75">
      <c r="A24" s="27"/>
      <c r="B24" s="406" t="s">
        <v>170</v>
      </c>
      <c r="C24" s="406"/>
      <c r="D24" s="406"/>
      <c r="E24" s="406"/>
      <c r="F24" s="406"/>
    </row>
    <row r="25" spans="1:6" ht="12.75">
      <c r="A25" s="27">
        <v>21</v>
      </c>
      <c r="B25" s="406" t="s">
        <v>189</v>
      </c>
      <c r="C25" s="406"/>
      <c r="D25" s="406"/>
      <c r="E25" s="406"/>
      <c r="F25" s="406"/>
    </row>
    <row r="26" spans="1:6" ht="12.75">
      <c r="A26" s="27">
        <v>22</v>
      </c>
      <c r="B26" s="406" t="s">
        <v>190</v>
      </c>
      <c r="C26" s="406"/>
      <c r="D26" s="406"/>
      <c r="E26" s="406"/>
      <c r="F26" s="406"/>
    </row>
    <row r="27" spans="1:6" ht="12.75">
      <c r="A27" s="27">
        <v>23</v>
      </c>
      <c r="B27" s="28" t="s">
        <v>191</v>
      </c>
      <c r="C27" s="28"/>
      <c r="D27" s="28"/>
      <c r="E27" s="28"/>
      <c r="F27" s="28"/>
    </row>
    <row r="28" spans="1:6" ht="12.75">
      <c r="A28" s="27">
        <v>24</v>
      </c>
      <c r="B28" s="28" t="s">
        <v>192</v>
      </c>
      <c r="C28" s="28"/>
      <c r="D28" s="28"/>
      <c r="E28" s="28"/>
      <c r="F28" s="28"/>
    </row>
    <row r="29" spans="1:6" ht="12.75">
      <c r="A29" s="27"/>
      <c r="B29" s="406" t="s">
        <v>171</v>
      </c>
      <c r="C29" s="406"/>
      <c r="D29" s="406"/>
      <c r="E29" s="406"/>
      <c r="F29" s="406"/>
    </row>
    <row r="30" spans="1:6" ht="12.75">
      <c r="A30" s="27">
        <v>25</v>
      </c>
      <c r="B30" s="406" t="s">
        <v>172</v>
      </c>
      <c r="C30" s="406"/>
      <c r="D30" s="406"/>
      <c r="E30" s="406"/>
      <c r="F30" s="406"/>
    </row>
    <row r="31" spans="1:6" ht="12.75">
      <c r="A31" s="27">
        <v>26</v>
      </c>
      <c r="B31" s="28" t="s">
        <v>350</v>
      </c>
      <c r="C31" s="28"/>
      <c r="D31" s="28"/>
      <c r="E31" s="28"/>
      <c r="F31" s="28"/>
    </row>
    <row r="32" spans="1:6" ht="12.75">
      <c r="A32" s="27">
        <v>27</v>
      </c>
      <c r="B32" s="246" t="s">
        <v>351</v>
      </c>
      <c r="C32" s="246"/>
      <c r="D32" s="246"/>
      <c r="E32" s="246"/>
      <c r="F32" s="246"/>
    </row>
    <row r="33" spans="1:6" ht="12.75">
      <c r="A33" s="27"/>
      <c r="B33" s="407" t="s">
        <v>173</v>
      </c>
      <c r="C33" s="407"/>
      <c r="D33" s="407"/>
      <c r="E33" s="407"/>
      <c r="F33" s="407"/>
    </row>
    <row r="34" spans="1:6" ht="12.75">
      <c r="A34" s="27">
        <v>28</v>
      </c>
      <c r="B34" s="407" t="s">
        <v>174</v>
      </c>
      <c r="C34" s="407"/>
      <c r="D34" s="407"/>
      <c r="E34" s="407"/>
      <c r="F34" s="407"/>
    </row>
    <row r="35" spans="1:6" ht="12.75">
      <c r="A35" s="27">
        <v>29</v>
      </c>
      <c r="B35" s="407" t="s">
        <v>175</v>
      </c>
      <c r="C35" s="407"/>
      <c r="D35" s="407"/>
      <c r="E35" s="407"/>
      <c r="F35" s="407"/>
    </row>
  </sheetData>
  <sheetProtection/>
  <mergeCells count="28">
    <mergeCell ref="A1:G1"/>
    <mergeCell ref="B14:F14"/>
    <mergeCell ref="B17:F17"/>
    <mergeCell ref="B6:F6"/>
    <mergeCell ref="B2:F2"/>
    <mergeCell ref="B3:F3"/>
    <mergeCell ref="B4:F4"/>
    <mergeCell ref="B5:F5"/>
    <mergeCell ref="B7:F7"/>
    <mergeCell ref="B8:F8"/>
    <mergeCell ref="B9:F9"/>
    <mergeCell ref="B11:F11"/>
    <mergeCell ref="B12:F12"/>
    <mergeCell ref="B24:F24"/>
    <mergeCell ref="B25:F25"/>
    <mergeCell ref="B18:F18"/>
    <mergeCell ref="B15:F15"/>
    <mergeCell ref="B16:F16"/>
    <mergeCell ref="B19:F19"/>
    <mergeCell ref="B20:F20"/>
    <mergeCell ref="B21:F21"/>
    <mergeCell ref="B10:F10"/>
    <mergeCell ref="B29:F29"/>
    <mergeCell ref="B34:F34"/>
    <mergeCell ref="B35:F35"/>
    <mergeCell ref="B30:F30"/>
    <mergeCell ref="B33:F33"/>
    <mergeCell ref="B26:F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B31"/>
  <sheetViews>
    <sheetView zoomScalePageLayoutView="0" workbookViewId="0" topLeftCell="A1">
      <selection activeCell="AL12" sqref="AL12:AL13"/>
    </sheetView>
  </sheetViews>
  <sheetFormatPr defaultColWidth="2.75390625" defaultRowHeight="12.75"/>
  <cols>
    <col min="1" max="1" width="3.00390625" style="140" customWidth="1"/>
    <col min="2" max="52" width="2.25390625" style="140" customWidth="1"/>
    <col min="53" max="53" width="2.625" style="140" customWidth="1"/>
    <col min="54" max="54" width="5.25390625" style="140" customWidth="1"/>
    <col min="55" max="55" width="3.875" style="140" customWidth="1"/>
    <col min="56" max="56" width="5.00390625" style="140" customWidth="1"/>
    <col min="57" max="57" width="3.25390625" style="140" customWidth="1"/>
    <col min="58" max="58" width="5.125" style="140" customWidth="1"/>
    <col min="59" max="59" width="3.00390625" style="140" customWidth="1"/>
    <col min="60" max="60" width="5.25390625" style="140" customWidth="1"/>
    <col min="61" max="62" width="3.25390625" style="140" customWidth="1"/>
    <col min="63" max="63" width="6.625" style="140" customWidth="1"/>
    <col min="64" max="64" width="5.375" style="140" customWidth="1"/>
    <col min="65" max="65" width="5.75390625" style="140" customWidth="1"/>
    <col min="66" max="66" width="4.00390625" style="140" customWidth="1"/>
    <col min="67" max="67" width="3.25390625" style="140" customWidth="1"/>
    <col min="68" max="68" width="4.00390625" style="140" customWidth="1"/>
    <col min="69" max="127" width="2.75390625" style="140" customWidth="1"/>
    <col min="128" max="132" width="2.75390625" style="141" customWidth="1"/>
    <col min="133" max="16384" width="2.75390625" style="140" customWidth="1"/>
  </cols>
  <sheetData>
    <row r="1" spans="32:132" s="38" customFormat="1" ht="12.75">
      <c r="AF1" s="419" t="s">
        <v>379</v>
      </c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  <c r="AT1" s="420"/>
      <c r="AU1" s="420"/>
      <c r="AV1" s="420"/>
      <c r="AW1" s="420"/>
      <c r="AX1" s="420"/>
      <c r="AY1" s="420"/>
      <c r="AZ1" s="420"/>
      <c r="BA1" s="420"/>
      <c r="BB1" s="420"/>
      <c r="BC1" s="420"/>
      <c r="BD1" s="420"/>
      <c r="BE1" s="420"/>
      <c r="BF1" s="420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DV1" s="117"/>
      <c r="DW1" s="117"/>
      <c r="DX1" s="117"/>
      <c r="DY1" s="117"/>
      <c r="DZ1" s="117"/>
      <c r="EA1" s="117"/>
      <c r="EB1" s="117"/>
    </row>
    <row r="2" spans="5:132" s="38" customFormat="1" ht="4.5" customHeight="1"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BD2" s="116"/>
      <c r="BE2" s="116"/>
      <c r="BF2" s="116"/>
      <c r="BG2" s="116"/>
      <c r="BH2" s="116"/>
      <c r="BI2" s="116"/>
      <c r="BK2" s="118"/>
      <c r="BL2" s="118"/>
      <c r="DV2" s="117"/>
      <c r="DW2" s="117"/>
      <c r="DX2" s="117"/>
      <c r="DY2" s="117"/>
      <c r="DZ2" s="117"/>
      <c r="EA2" s="117"/>
      <c r="EB2" s="117"/>
    </row>
    <row r="3" spans="1:132" s="38" customFormat="1" ht="26.25" customHeight="1">
      <c r="A3" s="119" t="s">
        <v>215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1"/>
      <c r="O3" s="121"/>
      <c r="P3" s="121"/>
      <c r="Q3" s="415" t="s">
        <v>216</v>
      </c>
      <c r="R3" s="415"/>
      <c r="S3" s="415"/>
      <c r="T3" s="415"/>
      <c r="U3" s="415"/>
      <c r="V3" s="401"/>
      <c r="W3" s="401"/>
      <c r="X3" s="401"/>
      <c r="Y3" s="401"/>
      <c r="Z3" s="401"/>
      <c r="AA3" s="27"/>
      <c r="AB3" s="244" t="s">
        <v>328</v>
      </c>
      <c r="AC3" s="244"/>
      <c r="AD3" s="244"/>
      <c r="AE3" s="27"/>
      <c r="AF3" s="426" t="s">
        <v>46</v>
      </c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409"/>
      <c r="AT3" s="409"/>
      <c r="AU3" s="409"/>
      <c r="AV3" s="409"/>
      <c r="AW3" s="409"/>
      <c r="AX3" s="409"/>
      <c r="AY3" s="409"/>
      <c r="AZ3" s="409"/>
      <c r="BA3" s="409"/>
      <c r="BB3" s="409"/>
      <c r="BC3" s="27"/>
      <c r="BD3" s="118" t="s">
        <v>198</v>
      </c>
      <c r="BE3" s="37"/>
      <c r="BF3" s="37"/>
      <c r="BG3" s="37"/>
      <c r="BH3" s="424" t="s">
        <v>352</v>
      </c>
      <c r="BI3" s="424"/>
      <c r="BJ3" s="424"/>
      <c r="BK3" s="424"/>
      <c r="BL3" s="122"/>
      <c r="BO3" s="123"/>
      <c r="BP3" s="123"/>
      <c r="DV3" s="117"/>
      <c r="DW3" s="117"/>
      <c r="DX3" s="117"/>
      <c r="DY3" s="117"/>
      <c r="DZ3" s="117"/>
      <c r="EA3" s="117"/>
      <c r="EB3" s="117"/>
    </row>
    <row r="4" spans="1:132" s="38" customFormat="1" ht="14.25" customHeight="1">
      <c r="A4" s="124" t="s">
        <v>325</v>
      </c>
      <c r="B4" s="124"/>
      <c r="C4" s="124"/>
      <c r="D4" s="124"/>
      <c r="E4" s="124"/>
      <c r="F4" s="124"/>
      <c r="G4" s="120"/>
      <c r="H4" s="120"/>
      <c r="I4" s="120"/>
      <c r="J4" s="120"/>
      <c r="K4" s="120"/>
      <c r="L4" s="120"/>
      <c r="M4" s="120"/>
      <c r="Q4" s="125"/>
      <c r="R4" s="125"/>
      <c r="S4" s="126"/>
      <c r="Y4" s="411" t="s">
        <v>243</v>
      </c>
      <c r="Z4" s="411" t="s">
        <v>217</v>
      </c>
      <c r="AA4" s="411"/>
      <c r="AB4" s="411"/>
      <c r="AC4" s="411"/>
      <c r="AD4" s="411"/>
      <c r="AE4" s="411"/>
      <c r="AF4" s="401"/>
      <c r="AG4" s="401"/>
      <c r="AH4" s="401"/>
      <c r="AM4" s="410" t="s">
        <v>342</v>
      </c>
      <c r="AN4" s="410"/>
      <c r="AO4" s="410"/>
      <c r="AP4" s="410"/>
      <c r="AQ4" s="410"/>
      <c r="AR4" s="410"/>
      <c r="AS4" s="410"/>
      <c r="AT4" s="410"/>
      <c r="AU4" s="410"/>
      <c r="AV4" s="410"/>
      <c r="AW4" s="410"/>
      <c r="AX4" s="410"/>
      <c r="AY4" s="410"/>
      <c r="AZ4" s="410"/>
      <c r="BA4" s="410"/>
      <c r="BB4" s="410"/>
      <c r="BC4" s="410"/>
      <c r="BD4" s="127" t="s">
        <v>200</v>
      </c>
      <c r="BE4" s="128"/>
      <c r="BF4" s="128" t="s">
        <v>367</v>
      </c>
      <c r="BG4" s="115"/>
      <c r="BH4" s="117"/>
      <c r="BI4" s="117"/>
      <c r="BJ4" s="117"/>
      <c r="BK4" s="115"/>
      <c r="BL4" s="115"/>
      <c r="DV4" s="117"/>
      <c r="DW4" s="117"/>
      <c r="DX4" s="117"/>
      <c r="DY4" s="117"/>
      <c r="DZ4" s="117"/>
      <c r="EA4" s="117"/>
      <c r="EB4" s="117"/>
    </row>
    <row r="5" spans="1:132" s="38" customFormat="1" ht="12.75">
      <c r="A5" s="119" t="s">
        <v>218</v>
      </c>
      <c r="B5" s="129"/>
      <c r="C5" s="120"/>
      <c r="D5" s="120"/>
      <c r="E5" s="120"/>
      <c r="F5" s="120"/>
      <c r="G5" s="120"/>
      <c r="H5" s="120"/>
      <c r="I5" s="120"/>
      <c r="J5" s="120"/>
      <c r="K5" s="120"/>
      <c r="L5" s="130"/>
      <c r="M5" s="130"/>
      <c r="N5" s="131"/>
      <c r="O5" s="131"/>
      <c r="P5" s="131"/>
      <c r="Q5" s="117"/>
      <c r="Z5" s="411" t="s">
        <v>244</v>
      </c>
      <c r="AA5" s="411"/>
      <c r="AB5" s="411"/>
      <c r="AC5" s="411"/>
      <c r="AD5" s="411"/>
      <c r="AE5" s="411"/>
      <c r="AF5" s="411"/>
      <c r="AG5" s="422"/>
      <c r="AH5" s="422"/>
      <c r="AI5" s="422"/>
      <c r="AJ5" s="422"/>
      <c r="AK5" s="422"/>
      <c r="AL5" s="132"/>
      <c r="AM5" s="410" t="s">
        <v>343</v>
      </c>
      <c r="AN5" s="410"/>
      <c r="AO5" s="410"/>
      <c r="AP5" s="410"/>
      <c r="AQ5" s="410"/>
      <c r="AR5" s="410"/>
      <c r="AS5" s="410"/>
      <c r="AT5" s="410"/>
      <c r="AU5" s="410"/>
      <c r="AV5" s="410"/>
      <c r="AW5" s="410"/>
      <c r="AX5" s="410"/>
      <c r="AY5" s="410"/>
      <c r="AZ5" s="410"/>
      <c r="BA5" s="410"/>
      <c r="BB5" s="410"/>
      <c r="BC5" s="410"/>
      <c r="BD5" s="133" t="s">
        <v>219</v>
      </c>
      <c r="BE5" s="37"/>
      <c r="BF5" s="37"/>
      <c r="BG5" s="37"/>
      <c r="BH5" s="134"/>
      <c r="BI5" s="38" t="s">
        <v>376</v>
      </c>
      <c r="BL5" s="37"/>
      <c r="BM5" s="37"/>
      <c r="BO5" s="37"/>
      <c r="BP5" s="37"/>
      <c r="DV5" s="117"/>
      <c r="DW5" s="117"/>
      <c r="DX5" s="117"/>
      <c r="DY5" s="117"/>
      <c r="DZ5" s="117"/>
      <c r="EA5" s="117"/>
      <c r="EB5" s="117"/>
    </row>
    <row r="6" spans="1:132" s="38" customFormat="1" ht="12.75">
      <c r="A6" s="119"/>
      <c r="B6" s="129"/>
      <c r="C6" s="120"/>
      <c r="D6" s="120"/>
      <c r="E6" s="120"/>
      <c r="F6" s="120"/>
      <c r="G6" s="120"/>
      <c r="H6" s="120"/>
      <c r="I6" s="120"/>
      <c r="J6" s="120"/>
      <c r="K6" s="120"/>
      <c r="L6" s="130"/>
      <c r="M6" s="130"/>
      <c r="Q6" s="39"/>
      <c r="R6" s="39"/>
      <c r="S6" s="39"/>
      <c r="T6" s="39"/>
      <c r="U6" s="39"/>
      <c r="V6" s="39"/>
      <c r="W6" s="39"/>
      <c r="X6" s="39"/>
      <c r="Y6" s="39"/>
      <c r="Z6" s="123" t="s">
        <v>50</v>
      </c>
      <c r="AA6" s="135"/>
      <c r="AB6" s="135"/>
      <c r="AC6" s="135"/>
      <c r="AD6" s="135"/>
      <c r="AE6" s="135"/>
      <c r="AH6" s="136"/>
      <c r="AI6" s="136"/>
      <c r="AJ6" s="136"/>
      <c r="AK6" s="136"/>
      <c r="AL6" s="136"/>
      <c r="AM6" s="423" t="s">
        <v>203</v>
      </c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136"/>
      <c r="BD6" s="476" t="s">
        <v>340</v>
      </c>
      <c r="BE6" s="401"/>
      <c r="BF6" s="401"/>
      <c r="BG6" s="401"/>
      <c r="BH6" s="401"/>
      <c r="BI6" s="401"/>
      <c r="BJ6" s="401"/>
      <c r="BK6" s="401"/>
      <c r="BL6" s="401"/>
      <c r="BP6" s="39"/>
      <c r="DV6" s="117"/>
      <c r="DW6" s="117"/>
      <c r="DX6" s="117"/>
      <c r="DY6" s="117"/>
      <c r="DZ6" s="117"/>
      <c r="EA6" s="117"/>
      <c r="EB6" s="117"/>
    </row>
    <row r="7" spans="1:132" s="38" customFormat="1" ht="12.75">
      <c r="A7" s="38" t="s">
        <v>375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137" t="s">
        <v>220</v>
      </c>
      <c r="AA7" s="39"/>
      <c r="AD7" s="137"/>
      <c r="AE7" s="137"/>
      <c r="AF7" s="137"/>
      <c r="AG7" s="137"/>
      <c r="AH7" s="137"/>
      <c r="AI7" s="137"/>
      <c r="AJ7" s="137"/>
      <c r="AK7" s="137"/>
      <c r="AL7" s="137"/>
      <c r="AM7" s="424" t="s">
        <v>221</v>
      </c>
      <c r="AN7" s="424"/>
      <c r="AO7" s="424"/>
      <c r="AP7" s="424"/>
      <c r="AQ7" s="424"/>
      <c r="AR7" s="424"/>
      <c r="AS7" s="424"/>
      <c r="AV7" s="138"/>
      <c r="AW7" s="138"/>
      <c r="AX7" s="138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K7" s="39"/>
      <c r="BL7" s="39"/>
      <c r="BN7" s="39"/>
      <c r="BP7" s="39"/>
      <c r="DV7" s="117"/>
      <c r="DW7" s="117"/>
      <c r="DX7" s="117"/>
      <c r="DY7" s="117"/>
      <c r="DZ7" s="117"/>
      <c r="EA7" s="117"/>
      <c r="EB7" s="117"/>
    </row>
    <row r="8" spans="1:69" ht="12.75">
      <c r="A8" s="421" t="s">
        <v>341</v>
      </c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1"/>
      <c r="AL8" s="421"/>
      <c r="AM8" s="421"/>
      <c r="AN8" s="421"/>
      <c r="AO8" s="421"/>
      <c r="AP8" s="421"/>
      <c r="AQ8" s="421"/>
      <c r="AR8" s="421"/>
      <c r="AS8" s="421"/>
      <c r="AT8" s="421"/>
      <c r="AU8" s="421"/>
      <c r="AV8" s="421"/>
      <c r="AW8" s="421"/>
      <c r="AX8" s="421"/>
      <c r="AY8" s="421"/>
      <c r="AZ8" s="421"/>
      <c r="BA8" s="421"/>
      <c r="BB8" s="421" t="s">
        <v>222</v>
      </c>
      <c r="BC8" s="421"/>
      <c r="BD8" s="421"/>
      <c r="BE8" s="421"/>
      <c r="BF8" s="421"/>
      <c r="BG8" s="421"/>
      <c r="BH8" s="421"/>
      <c r="BI8" s="421"/>
      <c r="BJ8" s="421"/>
      <c r="BK8" s="421"/>
      <c r="BL8" s="421"/>
      <c r="BM8" s="421"/>
      <c r="BN8" s="421"/>
      <c r="BO8" s="421"/>
      <c r="BP8" s="421"/>
      <c r="BQ8" s="139"/>
    </row>
    <row r="9" spans="6:7" ht="12" customHeight="1" hidden="1">
      <c r="F9" s="142"/>
      <c r="G9" s="143"/>
    </row>
    <row r="10" spans="6:7" ht="12" customHeight="1" hidden="1">
      <c r="F10" s="142"/>
      <c r="G10" s="143"/>
    </row>
    <row r="11" spans="1:68" s="144" customFormat="1" ht="33" customHeight="1">
      <c r="A11" s="427" t="s">
        <v>51</v>
      </c>
      <c r="B11" s="430" t="s">
        <v>52</v>
      </c>
      <c r="C11" s="431"/>
      <c r="D11" s="431"/>
      <c r="E11" s="432"/>
      <c r="F11" s="412" t="s">
        <v>53</v>
      </c>
      <c r="G11" s="418" t="s">
        <v>54</v>
      </c>
      <c r="H11" s="418"/>
      <c r="I11" s="418"/>
      <c r="J11" s="412" t="s">
        <v>55</v>
      </c>
      <c r="K11" s="418" t="s">
        <v>56</v>
      </c>
      <c r="L11" s="418"/>
      <c r="M11" s="418"/>
      <c r="N11" s="412" t="s">
        <v>57</v>
      </c>
      <c r="O11" s="418" t="s">
        <v>58</v>
      </c>
      <c r="P11" s="418"/>
      <c r="Q11" s="418"/>
      <c r="R11" s="418"/>
      <c r="S11" s="412" t="s">
        <v>59</v>
      </c>
      <c r="T11" s="418" t="s">
        <v>60</v>
      </c>
      <c r="U11" s="418"/>
      <c r="V11" s="418"/>
      <c r="W11" s="412" t="s">
        <v>61</v>
      </c>
      <c r="X11" s="418" t="s">
        <v>62</v>
      </c>
      <c r="Y11" s="418"/>
      <c r="Z11" s="418"/>
      <c r="AA11" s="412" t="s">
        <v>63</v>
      </c>
      <c r="AB11" s="418" t="s">
        <v>64</v>
      </c>
      <c r="AC11" s="418"/>
      <c r="AD11" s="418"/>
      <c r="AE11" s="418"/>
      <c r="AF11" s="412" t="s">
        <v>65</v>
      </c>
      <c r="AG11" s="418" t="s">
        <v>66</v>
      </c>
      <c r="AH11" s="418"/>
      <c r="AI11" s="418"/>
      <c r="AJ11" s="412" t="s">
        <v>67</v>
      </c>
      <c r="AK11" s="430" t="s">
        <v>68</v>
      </c>
      <c r="AL11" s="433"/>
      <c r="AM11" s="433"/>
      <c r="AN11" s="434"/>
      <c r="AO11" s="418" t="s">
        <v>69</v>
      </c>
      <c r="AP11" s="418"/>
      <c r="AQ11" s="418"/>
      <c r="AR11" s="418"/>
      <c r="AS11" s="412" t="s">
        <v>70</v>
      </c>
      <c r="AT11" s="430" t="s">
        <v>71</v>
      </c>
      <c r="AU11" s="433"/>
      <c r="AV11" s="433"/>
      <c r="AW11" s="412" t="s">
        <v>72</v>
      </c>
      <c r="AX11" s="430" t="s">
        <v>73</v>
      </c>
      <c r="AY11" s="433"/>
      <c r="AZ11" s="433"/>
      <c r="BA11" s="433"/>
      <c r="BB11" s="439" t="s">
        <v>51</v>
      </c>
      <c r="BC11" s="446" t="s">
        <v>74</v>
      </c>
      <c r="BD11" s="447"/>
      <c r="BE11" s="447"/>
      <c r="BF11" s="447"/>
      <c r="BG11" s="447"/>
      <c r="BH11" s="448"/>
      <c r="BI11" s="435" t="s">
        <v>223</v>
      </c>
      <c r="BJ11" s="452" t="s">
        <v>224</v>
      </c>
      <c r="BK11" s="452"/>
      <c r="BL11" s="452"/>
      <c r="BM11" s="452"/>
      <c r="BN11" s="435" t="s">
        <v>225</v>
      </c>
      <c r="BO11" s="443" t="s">
        <v>226</v>
      </c>
      <c r="BP11" s="443" t="s">
        <v>227</v>
      </c>
    </row>
    <row r="12" spans="1:78" s="144" customFormat="1" ht="93.75" customHeight="1">
      <c r="A12" s="428"/>
      <c r="B12" s="412" t="s">
        <v>79</v>
      </c>
      <c r="C12" s="412" t="s">
        <v>80</v>
      </c>
      <c r="D12" s="412" t="s">
        <v>81</v>
      </c>
      <c r="E12" s="412" t="s">
        <v>82</v>
      </c>
      <c r="F12" s="414"/>
      <c r="G12" s="412" t="s">
        <v>83</v>
      </c>
      <c r="H12" s="412" t="s">
        <v>84</v>
      </c>
      <c r="I12" s="412" t="s">
        <v>85</v>
      </c>
      <c r="J12" s="414"/>
      <c r="K12" s="412" t="s">
        <v>86</v>
      </c>
      <c r="L12" s="412" t="s">
        <v>87</v>
      </c>
      <c r="M12" s="412" t="s">
        <v>88</v>
      </c>
      <c r="N12" s="414"/>
      <c r="O12" s="412" t="s">
        <v>79</v>
      </c>
      <c r="P12" s="412" t="s">
        <v>80</v>
      </c>
      <c r="Q12" s="412" t="s">
        <v>81</v>
      </c>
      <c r="R12" s="412" t="s">
        <v>82</v>
      </c>
      <c r="S12" s="414"/>
      <c r="T12" s="412" t="s">
        <v>89</v>
      </c>
      <c r="U12" s="412" t="s">
        <v>90</v>
      </c>
      <c r="V12" s="412" t="s">
        <v>91</v>
      </c>
      <c r="W12" s="414"/>
      <c r="X12" s="412" t="s">
        <v>92</v>
      </c>
      <c r="Y12" s="412" t="s">
        <v>93</v>
      </c>
      <c r="Z12" s="412" t="s">
        <v>94</v>
      </c>
      <c r="AA12" s="414"/>
      <c r="AB12" s="412" t="s">
        <v>92</v>
      </c>
      <c r="AC12" s="412" t="s">
        <v>93</v>
      </c>
      <c r="AD12" s="412" t="s">
        <v>94</v>
      </c>
      <c r="AE12" s="412" t="s">
        <v>95</v>
      </c>
      <c r="AF12" s="414"/>
      <c r="AG12" s="412" t="s">
        <v>83</v>
      </c>
      <c r="AH12" s="412" t="s">
        <v>84</v>
      </c>
      <c r="AI12" s="412" t="s">
        <v>85</v>
      </c>
      <c r="AJ12" s="414"/>
      <c r="AK12" s="412" t="s">
        <v>96</v>
      </c>
      <c r="AL12" s="412" t="s">
        <v>97</v>
      </c>
      <c r="AM12" s="412" t="s">
        <v>98</v>
      </c>
      <c r="AN12" s="412" t="s">
        <v>99</v>
      </c>
      <c r="AO12" s="412" t="s">
        <v>79</v>
      </c>
      <c r="AP12" s="412" t="s">
        <v>80</v>
      </c>
      <c r="AQ12" s="412" t="s">
        <v>81</v>
      </c>
      <c r="AR12" s="412" t="s">
        <v>82</v>
      </c>
      <c r="AS12" s="414"/>
      <c r="AT12" s="412" t="s">
        <v>83</v>
      </c>
      <c r="AU12" s="412" t="s">
        <v>84</v>
      </c>
      <c r="AV12" s="412" t="s">
        <v>85</v>
      </c>
      <c r="AW12" s="414"/>
      <c r="AX12" s="412" t="s">
        <v>228</v>
      </c>
      <c r="AY12" s="412" t="s">
        <v>229</v>
      </c>
      <c r="AZ12" s="412" t="s">
        <v>230</v>
      </c>
      <c r="BA12" s="412" t="s">
        <v>231</v>
      </c>
      <c r="BB12" s="440"/>
      <c r="BC12" s="449"/>
      <c r="BD12" s="450"/>
      <c r="BE12" s="450"/>
      <c r="BF12" s="450"/>
      <c r="BG12" s="450"/>
      <c r="BH12" s="451"/>
      <c r="BI12" s="436"/>
      <c r="BJ12" s="453" t="s">
        <v>232</v>
      </c>
      <c r="BK12" s="441" t="s">
        <v>233</v>
      </c>
      <c r="BL12" s="441" t="s">
        <v>234</v>
      </c>
      <c r="BM12" s="438" t="s">
        <v>235</v>
      </c>
      <c r="BN12" s="436"/>
      <c r="BO12" s="443"/>
      <c r="BP12" s="443"/>
      <c r="BR12" s="145"/>
      <c r="BS12" s="145"/>
      <c r="BT12" s="145"/>
      <c r="BU12" s="145"/>
      <c r="BV12" s="145"/>
      <c r="BW12" s="145"/>
      <c r="BX12" s="145"/>
      <c r="BY12" s="145"/>
      <c r="BZ12" s="145"/>
    </row>
    <row r="13" spans="1:78" s="144" customFormat="1" ht="33" customHeight="1">
      <c r="A13" s="428"/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13"/>
      <c r="AM13" s="413"/>
      <c r="AN13" s="413"/>
      <c r="AO13" s="413"/>
      <c r="AP13" s="413"/>
      <c r="AQ13" s="413"/>
      <c r="AR13" s="413"/>
      <c r="AS13" s="413"/>
      <c r="AT13" s="413"/>
      <c r="AU13" s="413"/>
      <c r="AV13" s="413"/>
      <c r="AW13" s="413"/>
      <c r="AX13" s="413"/>
      <c r="AY13" s="413"/>
      <c r="AZ13" s="413"/>
      <c r="BA13" s="413"/>
      <c r="BB13" s="440"/>
      <c r="BC13" s="444" t="s">
        <v>105</v>
      </c>
      <c r="BD13" s="445"/>
      <c r="BE13" s="444" t="s">
        <v>106</v>
      </c>
      <c r="BF13" s="445"/>
      <c r="BG13" s="444" t="s">
        <v>107</v>
      </c>
      <c r="BH13" s="445"/>
      <c r="BI13" s="436"/>
      <c r="BJ13" s="454"/>
      <c r="BK13" s="442"/>
      <c r="BL13" s="442"/>
      <c r="BM13" s="438"/>
      <c r="BN13" s="436"/>
      <c r="BO13" s="443"/>
      <c r="BP13" s="443"/>
      <c r="BR13" s="145"/>
      <c r="BS13" s="145"/>
      <c r="BT13" s="145"/>
      <c r="BU13" s="145"/>
      <c r="BV13" s="145"/>
      <c r="BW13" s="145"/>
      <c r="BX13" s="145"/>
      <c r="BY13" s="145"/>
      <c r="BZ13" s="145"/>
    </row>
    <row r="14" spans="1:68" s="148" customFormat="1" ht="14.25" customHeight="1">
      <c r="A14" s="429"/>
      <c r="B14" s="146">
        <v>1</v>
      </c>
      <c r="C14" s="146">
        <v>2</v>
      </c>
      <c r="D14" s="146">
        <v>3</v>
      </c>
      <c r="E14" s="146">
        <v>4</v>
      </c>
      <c r="F14" s="146">
        <v>5</v>
      </c>
      <c r="G14" s="146">
        <v>6</v>
      </c>
      <c r="H14" s="146">
        <v>7</v>
      </c>
      <c r="I14" s="146">
        <v>8</v>
      </c>
      <c r="J14" s="146">
        <v>9</v>
      </c>
      <c r="K14" s="146">
        <v>10</v>
      </c>
      <c r="L14" s="146">
        <v>11</v>
      </c>
      <c r="M14" s="146">
        <v>12</v>
      </c>
      <c r="N14" s="146">
        <v>13</v>
      </c>
      <c r="O14" s="146">
        <v>14</v>
      </c>
      <c r="P14" s="146">
        <v>15</v>
      </c>
      <c r="Q14" s="146">
        <v>16</v>
      </c>
      <c r="R14" s="146">
        <v>17</v>
      </c>
      <c r="S14" s="146">
        <v>18</v>
      </c>
      <c r="T14" s="146">
        <v>19</v>
      </c>
      <c r="U14" s="146">
        <v>20</v>
      </c>
      <c r="V14" s="146">
        <v>21</v>
      </c>
      <c r="W14" s="146">
        <v>22</v>
      </c>
      <c r="X14" s="146">
        <v>23</v>
      </c>
      <c r="Y14" s="146">
        <v>24</v>
      </c>
      <c r="Z14" s="146">
        <v>25</v>
      </c>
      <c r="AA14" s="146">
        <v>26</v>
      </c>
      <c r="AB14" s="146">
        <v>27</v>
      </c>
      <c r="AC14" s="146">
        <v>28</v>
      </c>
      <c r="AD14" s="146">
        <v>29</v>
      </c>
      <c r="AE14" s="146">
        <v>30</v>
      </c>
      <c r="AF14" s="146">
        <v>31</v>
      </c>
      <c r="AG14" s="146">
        <v>32</v>
      </c>
      <c r="AH14" s="146">
        <v>33</v>
      </c>
      <c r="AI14" s="146">
        <v>34</v>
      </c>
      <c r="AJ14" s="146">
        <v>35</v>
      </c>
      <c r="AK14" s="146">
        <v>36</v>
      </c>
      <c r="AL14" s="146">
        <v>37</v>
      </c>
      <c r="AM14" s="146">
        <v>38</v>
      </c>
      <c r="AN14" s="146">
        <v>39</v>
      </c>
      <c r="AO14" s="146">
        <v>40</v>
      </c>
      <c r="AP14" s="146">
        <v>41</v>
      </c>
      <c r="AQ14" s="146">
        <v>42</v>
      </c>
      <c r="AR14" s="146">
        <v>43</v>
      </c>
      <c r="AS14" s="146">
        <v>44</v>
      </c>
      <c r="AT14" s="146">
        <v>45</v>
      </c>
      <c r="AU14" s="146">
        <v>46</v>
      </c>
      <c r="AV14" s="146">
        <v>47</v>
      </c>
      <c r="AW14" s="146">
        <v>48</v>
      </c>
      <c r="AX14" s="146">
        <v>49</v>
      </c>
      <c r="AY14" s="146">
        <v>50</v>
      </c>
      <c r="AZ14" s="146">
        <v>51</v>
      </c>
      <c r="BA14" s="147">
        <v>52</v>
      </c>
      <c r="BB14" s="440"/>
      <c r="BC14" s="146" t="s">
        <v>108</v>
      </c>
      <c r="BD14" s="146" t="s">
        <v>236</v>
      </c>
      <c r="BE14" s="146" t="s">
        <v>108</v>
      </c>
      <c r="BF14" s="146" t="s">
        <v>109</v>
      </c>
      <c r="BG14" s="146" t="s">
        <v>108</v>
      </c>
      <c r="BH14" s="146" t="s">
        <v>109</v>
      </c>
      <c r="BI14" s="437"/>
      <c r="BJ14" s="454"/>
      <c r="BK14" s="442"/>
      <c r="BL14" s="442"/>
      <c r="BM14" s="438"/>
      <c r="BN14" s="437"/>
      <c r="BO14" s="443"/>
      <c r="BP14" s="443"/>
    </row>
    <row r="15" spans="1:123" ht="12.75">
      <c r="A15" s="457" t="s">
        <v>110</v>
      </c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 t="s">
        <v>113</v>
      </c>
      <c r="S15" s="459" t="s">
        <v>114</v>
      </c>
      <c r="T15" s="459" t="s">
        <v>114</v>
      </c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E15" s="455"/>
      <c r="AF15" s="455"/>
      <c r="AG15" s="455"/>
      <c r="AH15" s="416"/>
      <c r="AI15" s="455"/>
      <c r="AJ15" s="455"/>
      <c r="AK15" s="455"/>
      <c r="AL15" s="455"/>
      <c r="AM15" s="455"/>
      <c r="AN15" s="455"/>
      <c r="AO15" s="455" t="s">
        <v>115</v>
      </c>
      <c r="AP15" s="455" t="s">
        <v>115</v>
      </c>
      <c r="AQ15" s="455" t="s">
        <v>115</v>
      </c>
      <c r="AR15" s="455" t="s">
        <v>113</v>
      </c>
      <c r="AS15" s="455" t="s">
        <v>114</v>
      </c>
      <c r="AT15" s="455" t="s">
        <v>114</v>
      </c>
      <c r="AU15" s="455" t="s">
        <v>114</v>
      </c>
      <c r="AV15" s="455" t="s">
        <v>114</v>
      </c>
      <c r="AW15" s="455" t="s">
        <v>114</v>
      </c>
      <c r="AX15" s="455" t="s">
        <v>114</v>
      </c>
      <c r="AY15" s="455" t="s">
        <v>114</v>
      </c>
      <c r="AZ15" s="455" t="s">
        <v>114</v>
      </c>
      <c r="BA15" s="455" t="s">
        <v>114</v>
      </c>
      <c r="BB15" s="464" t="s">
        <v>112</v>
      </c>
      <c r="BC15" s="461">
        <f>BE15+BG15</f>
        <v>36</v>
      </c>
      <c r="BD15" s="463">
        <f>BF15+BH15</f>
        <v>1296</v>
      </c>
      <c r="BE15" s="466" t="s">
        <v>297</v>
      </c>
      <c r="BF15" s="463">
        <f>BE15*36</f>
        <v>576</v>
      </c>
      <c r="BG15" s="466" t="s">
        <v>237</v>
      </c>
      <c r="BH15" s="463">
        <f>BG15*36</f>
        <v>720</v>
      </c>
      <c r="BI15" s="464">
        <v>2</v>
      </c>
      <c r="BJ15" s="464">
        <v>3</v>
      </c>
      <c r="BK15" s="464">
        <v>0</v>
      </c>
      <c r="BL15" s="464">
        <v>0</v>
      </c>
      <c r="BM15" s="464">
        <v>0</v>
      </c>
      <c r="BN15" s="464">
        <v>0</v>
      </c>
      <c r="BO15" s="465">
        <v>11</v>
      </c>
      <c r="BP15" s="465">
        <f>BO15+BN15+BM15+BL15+BK15+BJ15+BI15+BC15</f>
        <v>52</v>
      </c>
      <c r="BQ15" s="150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0"/>
    </row>
    <row r="16" spans="1:123" ht="6" customHeight="1">
      <c r="A16" s="458"/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60"/>
      <c r="T16" s="460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17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6"/>
      <c r="AT16" s="456"/>
      <c r="AU16" s="456"/>
      <c r="AV16" s="456"/>
      <c r="AW16" s="456"/>
      <c r="AX16" s="456"/>
      <c r="AY16" s="456"/>
      <c r="AZ16" s="456"/>
      <c r="BA16" s="456"/>
      <c r="BB16" s="458"/>
      <c r="BC16" s="462"/>
      <c r="BD16" s="458"/>
      <c r="BE16" s="462"/>
      <c r="BF16" s="458"/>
      <c r="BG16" s="462"/>
      <c r="BH16" s="458"/>
      <c r="BI16" s="458"/>
      <c r="BJ16" s="458"/>
      <c r="BK16" s="458"/>
      <c r="BL16" s="458"/>
      <c r="BM16" s="458"/>
      <c r="BN16" s="458"/>
      <c r="BO16" s="465"/>
      <c r="BP16" s="465"/>
      <c r="BQ16" s="150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0"/>
    </row>
    <row r="17" spans="1:123" ht="12.75" customHeight="1">
      <c r="A17" s="457" t="s">
        <v>112</v>
      </c>
      <c r="B17" s="455"/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 t="s">
        <v>113</v>
      </c>
      <c r="S17" s="459" t="s">
        <v>114</v>
      </c>
      <c r="T17" s="459" t="s">
        <v>114</v>
      </c>
      <c r="U17" s="455"/>
      <c r="V17" s="455"/>
      <c r="W17" s="455"/>
      <c r="X17" s="455"/>
      <c r="Y17" s="455"/>
      <c r="Z17" s="416"/>
      <c r="AA17" s="455"/>
      <c r="AB17" s="455"/>
      <c r="AC17" s="455"/>
      <c r="AD17" s="455"/>
      <c r="AE17" s="455"/>
      <c r="AF17" s="455"/>
      <c r="AG17" s="455"/>
      <c r="AH17" s="455" t="s">
        <v>115</v>
      </c>
      <c r="AI17" s="455" t="s">
        <v>115</v>
      </c>
      <c r="AJ17" s="455" t="s">
        <v>115</v>
      </c>
      <c r="AK17" s="459" t="s">
        <v>117</v>
      </c>
      <c r="AL17" s="459" t="s">
        <v>117</v>
      </c>
      <c r="AM17" s="459" t="s">
        <v>117</v>
      </c>
      <c r="AN17" s="459" t="s">
        <v>117</v>
      </c>
      <c r="AO17" s="459" t="s">
        <v>117</v>
      </c>
      <c r="AP17" s="459" t="s">
        <v>117</v>
      </c>
      <c r="AQ17" s="459" t="s">
        <v>117</v>
      </c>
      <c r="AR17" s="459" t="s">
        <v>117</v>
      </c>
      <c r="AS17" s="455" t="s">
        <v>113</v>
      </c>
      <c r="AT17" s="459" t="s">
        <v>114</v>
      </c>
      <c r="AU17" s="455" t="s">
        <v>114</v>
      </c>
      <c r="AV17" s="455" t="s">
        <v>114</v>
      </c>
      <c r="AW17" s="455" t="s">
        <v>114</v>
      </c>
      <c r="AX17" s="455" t="s">
        <v>114</v>
      </c>
      <c r="AY17" s="455" t="s">
        <v>114</v>
      </c>
      <c r="AZ17" s="455" t="s">
        <v>114</v>
      </c>
      <c r="BA17" s="455" t="s">
        <v>114</v>
      </c>
      <c r="BB17" s="464" t="s">
        <v>116</v>
      </c>
      <c r="BC17" s="461">
        <f>BE17+BG17</f>
        <v>29</v>
      </c>
      <c r="BD17" s="463">
        <f>BF17+BH17</f>
        <v>1044</v>
      </c>
      <c r="BE17" s="466" t="s">
        <v>297</v>
      </c>
      <c r="BF17" s="463">
        <f>BE17*36</f>
        <v>576</v>
      </c>
      <c r="BG17" s="461">
        <v>13</v>
      </c>
      <c r="BH17" s="463">
        <f>BG17*36</f>
        <v>468</v>
      </c>
      <c r="BI17" s="464">
        <v>2</v>
      </c>
      <c r="BJ17" s="464">
        <v>3</v>
      </c>
      <c r="BK17" s="464">
        <v>8</v>
      </c>
      <c r="BL17" s="464">
        <v>0</v>
      </c>
      <c r="BM17" s="464">
        <v>0</v>
      </c>
      <c r="BN17" s="464">
        <v>0</v>
      </c>
      <c r="BO17" s="465">
        <v>10</v>
      </c>
      <c r="BP17" s="465">
        <f>BO17+BN17+BM17+BL17+BK17+BJ17+BI17+BC17</f>
        <v>52</v>
      </c>
      <c r="BQ17" s="150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0"/>
    </row>
    <row r="18" spans="1:123" ht="6" customHeight="1">
      <c r="A18" s="458"/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60"/>
      <c r="T18" s="460"/>
      <c r="U18" s="456"/>
      <c r="V18" s="456"/>
      <c r="W18" s="456"/>
      <c r="X18" s="456"/>
      <c r="Y18" s="456"/>
      <c r="Z18" s="417"/>
      <c r="AA18" s="456"/>
      <c r="AB18" s="456"/>
      <c r="AC18" s="456"/>
      <c r="AD18" s="456"/>
      <c r="AE18" s="456"/>
      <c r="AF18" s="456"/>
      <c r="AG18" s="456"/>
      <c r="AH18" s="456"/>
      <c r="AI18" s="456"/>
      <c r="AJ18" s="456"/>
      <c r="AK18" s="460"/>
      <c r="AL18" s="460"/>
      <c r="AM18" s="460"/>
      <c r="AN18" s="460"/>
      <c r="AO18" s="460"/>
      <c r="AP18" s="460"/>
      <c r="AQ18" s="460"/>
      <c r="AR18" s="460"/>
      <c r="AS18" s="456"/>
      <c r="AT18" s="460"/>
      <c r="AU18" s="456"/>
      <c r="AV18" s="456"/>
      <c r="AW18" s="456"/>
      <c r="AX18" s="456"/>
      <c r="AY18" s="456"/>
      <c r="AZ18" s="456"/>
      <c r="BA18" s="456"/>
      <c r="BB18" s="458"/>
      <c r="BC18" s="462"/>
      <c r="BD18" s="458"/>
      <c r="BE18" s="462"/>
      <c r="BF18" s="458"/>
      <c r="BG18" s="462"/>
      <c r="BH18" s="458"/>
      <c r="BI18" s="458"/>
      <c r="BJ18" s="458"/>
      <c r="BK18" s="458"/>
      <c r="BL18" s="458"/>
      <c r="BM18" s="458"/>
      <c r="BN18" s="458"/>
      <c r="BO18" s="465"/>
      <c r="BP18" s="465"/>
      <c r="BQ18" s="150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0"/>
    </row>
    <row r="19" spans="1:123" ht="12.75" customHeight="1">
      <c r="A19" s="464" t="s">
        <v>116</v>
      </c>
      <c r="B19" s="455"/>
      <c r="C19" s="455"/>
      <c r="D19" s="459"/>
      <c r="E19" s="455"/>
      <c r="F19" s="455"/>
      <c r="G19" s="455"/>
      <c r="H19" s="416"/>
      <c r="I19" s="455"/>
      <c r="J19" s="459"/>
      <c r="K19" s="459"/>
      <c r="L19" s="459"/>
      <c r="M19" s="459"/>
      <c r="N19" s="459"/>
      <c r="O19" s="459" t="s">
        <v>117</v>
      </c>
      <c r="P19" s="459" t="s">
        <v>117</v>
      </c>
      <c r="Q19" s="459" t="s">
        <v>117</v>
      </c>
      <c r="R19" s="459" t="s">
        <v>117</v>
      </c>
      <c r="S19" s="455" t="s">
        <v>114</v>
      </c>
      <c r="T19" s="455" t="s">
        <v>114</v>
      </c>
      <c r="U19" s="467"/>
      <c r="V19" s="467"/>
      <c r="W19" s="467"/>
      <c r="X19" s="467"/>
      <c r="Y19" s="467"/>
      <c r="Z19" s="459" t="s">
        <v>117</v>
      </c>
      <c r="AA19" s="459" t="s">
        <v>117</v>
      </c>
      <c r="AB19" s="459" t="s">
        <v>117</v>
      </c>
      <c r="AC19" s="459" t="s">
        <v>117</v>
      </c>
      <c r="AD19" s="459" t="s">
        <v>117</v>
      </c>
      <c r="AE19" s="459" t="s">
        <v>117</v>
      </c>
      <c r="AF19" s="459" t="s">
        <v>117</v>
      </c>
      <c r="AG19" s="459" t="s">
        <v>117</v>
      </c>
      <c r="AH19" s="455" t="s">
        <v>113</v>
      </c>
      <c r="AI19" s="467" t="s">
        <v>119</v>
      </c>
      <c r="AJ19" s="467" t="s">
        <v>119</v>
      </c>
      <c r="AK19" s="468" t="s">
        <v>119</v>
      </c>
      <c r="AL19" s="468" t="s">
        <v>119</v>
      </c>
      <c r="AM19" s="467" t="s">
        <v>238</v>
      </c>
      <c r="AN19" s="467" t="s">
        <v>238</v>
      </c>
      <c r="AO19" s="467" t="s">
        <v>238</v>
      </c>
      <c r="AP19" s="467" t="s">
        <v>238</v>
      </c>
      <c r="AQ19" s="467" t="s">
        <v>116</v>
      </c>
      <c r="AR19" s="467" t="s">
        <v>116</v>
      </c>
      <c r="AS19" s="467" t="s">
        <v>111</v>
      </c>
      <c r="AT19" s="467" t="s">
        <v>111</v>
      </c>
      <c r="AU19" s="467" t="s">
        <v>111</v>
      </c>
      <c r="AV19" s="467" t="s">
        <v>111</v>
      </c>
      <c r="AW19" s="467" t="s">
        <v>111</v>
      </c>
      <c r="AX19" s="467" t="s">
        <v>111</v>
      </c>
      <c r="AY19" s="467" t="s">
        <v>111</v>
      </c>
      <c r="AZ19" s="467" t="s">
        <v>111</v>
      </c>
      <c r="BA19" s="467" t="s">
        <v>111</v>
      </c>
      <c r="BB19" s="464" t="s">
        <v>118</v>
      </c>
      <c r="BC19" s="461">
        <f>BE19+BG19</f>
        <v>18</v>
      </c>
      <c r="BD19" s="463">
        <f>BF19+BH19</f>
        <v>648</v>
      </c>
      <c r="BE19" s="466" t="s">
        <v>298</v>
      </c>
      <c r="BF19" s="463">
        <f>BE19*36</f>
        <v>468</v>
      </c>
      <c r="BG19" s="473" t="s">
        <v>299</v>
      </c>
      <c r="BH19" s="463">
        <f>BG19*36</f>
        <v>180</v>
      </c>
      <c r="BI19" s="464">
        <v>1</v>
      </c>
      <c r="BJ19" s="464">
        <v>0</v>
      </c>
      <c r="BK19" s="464">
        <v>12</v>
      </c>
      <c r="BL19" s="464">
        <v>4</v>
      </c>
      <c r="BM19" s="464">
        <v>4</v>
      </c>
      <c r="BN19" s="464">
        <v>2</v>
      </c>
      <c r="BO19" s="465">
        <v>2</v>
      </c>
      <c r="BP19" s="465">
        <f>BO19+BN19+BM19+BL19+BK19+BJ19+BI19+BC19</f>
        <v>43</v>
      </c>
      <c r="BQ19" s="150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0"/>
    </row>
    <row r="20" spans="1:123" ht="9" customHeight="1">
      <c r="A20" s="458"/>
      <c r="B20" s="456"/>
      <c r="C20" s="456"/>
      <c r="D20" s="460"/>
      <c r="E20" s="456"/>
      <c r="F20" s="456"/>
      <c r="G20" s="456"/>
      <c r="H20" s="417"/>
      <c r="I20" s="456"/>
      <c r="J20" s="460"/>
      <c r="K20" s="460"/>
      <c r="L20" s="460"/>
      <c r="M20" s="460"/>
      <c r="N20" s="460"/>
      <c r="O20" s="460"/>
      <c r="P20" s="460"/>
      <c r="Q20" s="460"/>
      <c r="R20" s="460"/>
      <c r="S20" s="456"/>
      <c r="T20" s="456"/>
      <c r="U20" s="467"/>
      <c r="V20" s="467"/>
      <c r="W20" s="467"/>
      <c r="X20" s="467"/>
      <c r="Y20" s="467"/>
      <c r="Z20" s="460"/>
      <c r="AA20" s="460"/>
      <c r="AB20" s="460"/>
      <c r="AC20" s="460"/>
      <c r="AD20" s="460"/>
      <c r="AE20" s="460"/>
      <c r="AF20" s="460"/>
      <c r="AG20" s="460"/>
      <c r="AH20" s="456"/>
      <c r="AI20" s="467"/>
      <c r="AJ20" s="467"/>
      <c r="AK20" s="468"/>
      <c r="AL20" s="468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58"/>
      <c r="BC20" s="462"/>
      <c r="BD20" s="458"/>
      <c r="BE20" s="462"/>
      <c r="BF20" s="458"/>
      <c r="BG20" s="462"/>
      <c r="BH20" s="458"/>
      <c r="BI20" s="458"/>
      <c r="BJ20" s="458"/>
      <c r="BK20" s="458"/>
      <c r="BL20" s="458"/>
      <c r="BM20" s="458"/>
      <c r="BN20" s="458"/>
      <c r="BO20" s="465"/>
      <c r="BP20" s="465"/>
      <c r="BQ20" s="150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0"/>
    </row>
    <row r="21" spans="1:123" ht="12.75" customHeight="1" hidden="1">
      <c r="A21" s="464" t="s">
        <v>130</v>
      </c>
      <c r="B21" s="455" t="s">
        <v>111</v>
      </c>
      <c r="C21" s="455" t="s">
        <v>111</v>
      </c>
      <c r="D21" s="455" t="s">
        <v>111</v>
      </c>
      <c r="E21" s="455" t="s">
        <v>111</v>
      </c>
      <c r="F21" s="455" t="s">
        <v>111</v>
      </c>
      <c r="G21" s="455" t="s">
        <v>111</v>
      </c>
      <c r="H21" s="455" t="s">
        <v>111</v>
      </c>
      <c r="I21" s="455" t="s">
        <v>111</v>
      </c>
      <c r="J21" s="455" t="s">
        <v>111</v>
      </c>
      <c r="K21" s="455" t="s">
        <v>111</v>
      </c>
      <c r="L21" s="459" t="s">
        <v>111</v>
      </c>
      <c r="M21" s="455" t="s">
        <v>111</v>
      </c>
      <c r="N21" s="455" t="s">
        <v>111</v>
      </c>
      <c r="O21" s="455" t="s">
        <v>111</v>
      </c>
      <c r="P21" s="455" t="s">
        <v>111</v>
      </c>
      <c r="Q21" s="455" t="s">
        <v>111</v>
      </c>
      <c r="R21" s="455" t="s">
        <v>111</v>
      </c>
      <c r="S21" s="455" t="s">
        <v>111</v>
      </c>
      <c r="T21" s="455" t="s">
        <v>111</v>
      </c>
      <c r="U21" s="455" t="s">
        <v>111</v>
      </c>
      <c r="V21" s="455" t="s">
        <v>111</v>
      </c>
      <c r="W21" s="471" t="s">
        <v>111</v>
      </c>
      <c r="X21" s="455" t="s">
        <v>111</v>
      </c>
      <c r="Y21" s="470" t="s">
        <v>111</v>
      </c>
      <c r="Z21" s="455" t="s">
        <v>111</v>
      </c>
      <c r="AA21" s="455" t="s">
        <v>111</v>
      </c>
      <c r="AB21" s="455" t="s">
        <v>111</v>
      </c>
      <c r="AC21" s="455" t="s">
        <v>111</v>
      </c>
      <c r="AD21" s="455" t="s">
        <v>111</v>
      </c>
      <c r="AE21" s="455" t="s">
        <v>111</v>
      </c>
      <c r="AF21" s="471" t="s">
        <v>111</v>
      </c>
      <c r="AG21" s="455" t="s">
        <v>111</v>
      </c>
      <c r="AH21" s="455" t="s">
        <v>111</v>
      </c>
      <c r="AI21" s="470" t="s">
        <v>111</v>
      </c>
      <c r="AJ21" s="455" t="s">
        <v>111</v>
      </c>
      <c r="AK21" s="471" t="s">
        <v>111</v>
      </c>
      <c r="AL21" s="455" t="s">
        <v>111</v>
      </c>
      <c r="AM21" s="470" t="s">
        <v>111</v>
      </c>
      <c r="AN21" s="455" t="s">
        <v>111</v>
      </c>
      <c r="AO21" s="455" t="s">
        <v>111</v>
      </c>
      <c r="AP21" s="471" t="s">
        <v>111</v>
      </c>
      <c r="AQ21" s="455" t="s">
        <v>111</v>
      </c>
      <c r="AR21" s="470" t="s">
        <v>111</v>
      </c>
      <c r="AS21" s="455" t="s">
        <v>111</v>
      </c>
      <c r="AT21" s="455" t="s">
        <v>111</v>
      </c>
      <c r="AU21" s="455" t="s">
        <v>111</v>
      </c>
      <c r="AV21" s="455" t="s">
        <v>111</v>
      </c>
      <c r="AW21" s="455" t="s">
        <v>111</v>
      </c>
      <c r="AX21" s="455" t="s">
        <v>111</v>
      </c>
      <c r="AY21" s="455" t="s">
        <v>111</v>
      </c>
      <c r="AZ21" s="455" t="s">
        <v>111</v>
      </c>
      <c r="BA21" s="455" t="s">
        <v>111</v>
      </c>
      <c r="BB21" s="464" t="s">
        <v>130</v>
      </c>
      <c r="BC21" s="461">
        <v>0</v>
      </c>
      <c r="BD21" s="464"/>
      <c r="BE21" s="461">
        <v>0</v>
      </c>
      <c r="BF21" s="463"/>
      <c r="BG21" s="461">
        <v>0</v>
      </c>
      <c r="BH21" s="463"/>
      <c r="BI21" s="464">
        <v>0</v>
      </c>
      <c r="BJ21" s="464">
        <v>0</v>
      </c>
      <c r="BK21" s="464">
        <v>0</v>
      </c>
      <c r="BL21" s="464">
        <v>0</v>
      </c>
      <c r="BM21" s="464">
        <v>0</v>
      </c>
      <c r="BN21" s="464">
        <v>0</v>
      </c>
      <c r="BO21" s="465">
        <v>0</v>
      </c>
      <c r="BP21" s="465">
        <v>0</v>
      </c>
      <c r="BQ21" s="150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0"/>
    </row>
    <row r="22" spans="1:123" ht="12.75" customHeight="1" hidden="1">
      <c r="A22" s="458"/>
      <c r="B22" s="469"/>
      <c r="C22" s="469"/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56"/>
      <c r="Y22" s="469"/>
      <c r="Z22" s="469"/>
      <c r="AA22" s="469"/>
      <c r="AB22" s="469"/>
      <c r="AC22" s="469"/>
      <c r="AD22" s="469"/>
      <c r="AE22" s="469"/>
      <c r="AF22" s="469"/>
      <c r="AG22" s="456"/>
      <c r="AH22" s="456"/>
      <c r="AI22" s="469"/>
      <c r="AJ22" s="469"/>
      <c r="AK22" s="469"/>
      <c r="AL22" s="456"/>
      <c r="AM22" s="469"/>
      <c r="AN22" s="469"/>
      <c r="AO22" s="469"/>
      <c r="AP22" s="469"/>
      <c r="AQ22" s="472"/>
      <c r="AR22" s="469"/>
      <c r="AS22" s="456"/>
      <c r="AT22" s="469"/>
      <c r="AU22" s="469"/>
      <c r="AV22" s="469"/>
      <c r="AW22" s="469"/>
      <c r="AX22" s="469"/>
      <c r="AY22" s="469"/>
      <c r="AZ22" s="469"/>
      <c r="BA22" s="469"/>
      <c r="BB22" s="458"/>
      <c r="BC22" s="462"/>
      <c r="BD22" s="458"/>
      <c r="BE22" s="462"/>
      <c r="BF22" s="458"/>
      <c r="BG22" s="462"/>
      <c r="BH22" s="458"/>
      <c r="BI22" s="458"/>
      <c r="BJ22" s="458"/>
      <c r="BK22" s="458"/>
      <c r="BL22" s="458"/>
      <c r="BM22" s="458"/>
      <c r="BN22" s="458"/>
      <c r="BO22" s="465"/>
      <c r="BP22" s="465"/>
      <c r="BQ22" s="150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0"/>
    </row>
    <row r="23" spans="53:123" ht="21.75" customHeight="1">
      <c r="BA23" s="152"/>
      <c r="BB23" s="149" t="s">
        <v>78</v>
      </c>
      <c r="BC23" s="149">
        <f aca="true" t="shared" si="0" ref="BC23:BP23">SUM(BC15:BC19)</f>
        <v>83</v>
      </c>
      <c r="BD23" s="149">
        <f t="shared" si="0"/>
        <v>2988</v>
      </c>
      <c r="BE23" s="149">
        <f t="shared" si="0"/>
        <v>0</v>
      </c>
      <c r="BF23" s="149">
        <f t="shared" si="0"/>
        <v>1620</v>
      </c>
      <c r="BG23" s="149">
        <f t="shared" si="0"/>
        <v>13</v>
      </c>
      <c r="BH23" s="149">
        <f t="shared" si="0"/>
        <v>1368</v>
      </c>
      <c r="BI23" s="149">
        <f t="shared" si="0"/>
        <v>5</v>
      </c>
      <c r="BJ23" s="149">
        <f t="shared" si="0"/>
        <v>6</v>
      </c>
      <c r="BK23" s="149">
        <f t="shared" si="0"/>
        <v>20</v>
      </c>
      <c r="BL23" s="149">
        <f t="shared" si="0"/>
        <v>4</v>
      </c>
      <c r="BM23" s="149">
        <f t="shared" si="0"/>
        <v>4</v>
      </c>
      <c r="BN23" s="149">
        <f t="shared" si="0"/>
        <v>2</v>
      </c>
      <c r="BO23" s="149">
        <f t="shared" si="0"/>
        <v>23</v>
      </c>
      <c r="BP23" s="149">
        <f t="shared" si="0"/>
        <v>147</v>
      </c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</row>
    <row r="24" spans="1:132" s="154" customFormat="1" ht="13.5" customHeight="1" thickBot="1">
      <c r="A24" s="153" t="s">
        <v>120</v>
      </c>
      <c r="AV24" s="155"/>
      <c r="AW24" s="155"/>
      <c r="AX24" s="155"/>
      <c r="AY24" s="155"/>
      <c r="AZ24" s="155"/>
      <c r="BA24" s="155"/>
      <c r="BB24" s="155"/>
      <c r="BC24" s="155"/>
      <c r="BD24" s="155"/>
      <c r="BM24" s="156"/>
      <c r="BN24" s="156"/>
      <c r="BO24" s="156"/>
      <c r="DX24" s="157"/>
      <c r="DY24" s="157"/>
      <c r="DZ24" s="157"/>
      <c r="EA24" s="157"/>
      <c r="EB24" s="157"/>
    </row>
    <row r="25" spans="1:132" s="154" customFormat="1" ht="13.5" customHeight="1" thickBot="1">
      <c r="A25" s="158"/>
      <c r="B25" s="159" t="s">
        <v>74</v>
      </c>
      <c r="M25" s="160" t="s">
        <v>113</v>
      </c>
      <c r="N25" s="159" t="s">
        <v>75</v>
      </c>
      <c r="Z25" s="160" t="s">
        <v>115</v>
      </c>
      <c r="AB25" s="479" t="s">
        <v>239</v>
      </c>
      <c r="AC25" s="479"/>
      <c r="AD25" s="479"/>
      <c r="AE25" s="479"/>
      <c r="AF25" s="479"/>
      <c r="AG25" s="479"/>
      <c r="AH25" s="479"/>
      <c r="AI25" s="479"/>
      <c r="AJ25" s="479"/>
      <c r="AK25" s="479"/>
      <c r="AL25" s="479"/>
      <c r="AM25" s="479"/>
      <c r="AN25" s="480"/>
      <c r="AO25" s="480"/>
      <c r="AP25" s="480"/>
      <c r="AQ25" s="480"/>
      <c r="AR25" s="160" t="s">
        <v>117</v>
      </c>
      <c r="AT25" s="481" t="s">
        <v>240</v>
      </c>
      <c r="AU25" s="481"/>
      <c r="AV25" s="481"/>
      <c r="AW25" s="481"/>
      <c r="AX25" s="481"/>
      <c r="AY25" s="481"/>
      <c r="AZ25" s="481"/>
      <c r="BA25" s="481"/>
      <c r="BB25" s="481"/>
      <c r="BC25" s="481"/>
      <c r="BD25" s="401"/>
      <c r="BE25" s="401"/>
      <c r="BF25" s="160" t="s">
        <v>119</v>
      </c>
      <c r="BH25" s="474" t="s">
        <v>234</v>
      </c>
      <c r="BI25" s="474"/>
      <c r="BJ25" s="474"/>
      <c r="BK25" s="474"/>
      <c r="BL25" s="475"/>
      <c r="BM25" s="162" t="s">
        <v>114</v>
      </c>
      <c r="BN25" s="159" t="s">
        <v>22</v>
      </c>
      <c r="DX25" s="157"/>
      <c r="DY25" s="157"/>
      <c r="DZ25" s="157"/>
      <c r="EA25" s="157"/>
      <c r="EB25" s="157"/>
    </row>
    <row r="26" spans="28:132" s="154" customFormat="1" ht="25.5" customHeight="1" thickBot="1">
      <c r="AB26" s="479"/>
      <c r="AC26" s="479"/>
      <c r="AD26" s="479"/>
      <c r="AE26" s="479"/>
      <c r="AF26" s="479"/>
      <c r="AG26" s="479"/>
      <c r="AH26" s="479"/>
      <c r="AI26" s="479"/>
      <c r="AJ26" s="479"/>
      <c r="AK26" s="479"/>
      <c r="AL26" s="479"/>
      <c r="AM26" s="479"/>
      <c r="AN26" s="480"/>
      <c r="AO26" s="480"/>
      <c r="AP26" s="480"/>
      <c r="AQ26" s="480"/>
      <c r="AR26" s="163"/>
      <c r="AT26" s="481"/>
      <c r="AU26" s="481"/>
      <c r="AV26" s="481"/>
      <c r="AW26" s="481"/>
      <c r="AX26" s="481"/>
      <c r="AY26" s="481"/>
      <c r="AZ26" s="481"/>
      <c r="BA26" s="481"/>
      <c r="BB26" s="481"/>
      <c r="BC26" s="481"/>
      <c r="BD26" s="401"/>
      <c r="BE26" s="401"/>
      <c r="BH26" s="474"/>
      <c r="BI26" s="474"/>
      <c r="BJ26" s="474"/>
      <c r="BK26" s="474"/>
      <c r="BL26" s="475"/>
      <c r="BM26" s="161"/>
      <c r="BN26" s="161"/>
      <c r="BO26" s="161"/>
      <c r="BP26" s="161"/>
      <c r="BQ26" s="161"/>
      <c r="BR26" s="161"/>
      <c r="DX26" s="157"/>
      <c r="DY26" s="157"/>
      <c r="DZ26" s="157"/>
      <c r="EA26" s="157"/>
      <c r="EB26" s="157"/>
    </row>
    <row r="27" spans="1:30" ht="13.5" thickBot="1">
      <c r="A27" s="164" t="s">
        <v>121</v>
      </c>
      <c r="B27" s="477" t="s">
        <v>241</v>
      </c>
      <c r="C27" s="477"/>
      <c r="D27" s="477"/>
      <c r="E27" s="477"/>
      <c r="F27" s="477"/>
      <c r="G27" s="477"/>
      <c r="H27" s="477"/>
      <c r="I27" s="477"/>
      <c r="J27" s="477"/>
      <c r="K27" s="477"/>
      <c r="P27" s="166" t="s">
        <v>116</v>
      </c>
      <c r="Q27" s="477" t="s">
        <v>242</v>
      </c>
      <c r="R27" s="477"/>
      <c r="S27" s="477"/>
      <c r="T27" s="477"/>
      <c r="U27" s="477"/>
      <c r="V27" s="477"/>
      <c r="W27" s="477"/>
      <c r="X27" s="477"/>
      <c r="AC27" s="162" t="s">
        <v>111</v>
      </c>
      <c r="AD27" s="159" t="s">
        <v>123</v>
      </c>
    </row>
    <row r="28" spans="2:69" ht="25.5" customHeight="1">
      <c r="B28" s="477"/>
      <c r="C28" s="477"/>
      <c r="D28" s="477"/>
      <c r="E28" s="477"/>
      <c r="F28" s="477"/>
      <c r="G28" s="477"/>
      <c r="H28" s="477"/>
      <c r="I28" s="477"/>
      <c r="J28" s="477"/>
      <c r="K28" s="477"/>
      <c r="L28" s="167"/>
      <c r="M28" s="167"/>
      <c r="N28" s="167"/>
      <c r="O28" s="167"/>
      <c r="Q28" s="477"/>
      <c r="R28" s="477"/>
      <c r="S28" s="477"/>
      <c r="T28" s="477"/>
      <c r="U28" s="477"/>
      <c r="V28" s="477"/>
      <c r="W28" s="477"/>
      <c r="X28" s="477"/>
      <c r="Y28" s="168"/>
      <c r="Z28" s="168"/>
      <c r="AA28" s="154"/>
      <c r="AB28" s="154"/>
      <c r="AC28" s="154"/>
      <c r="AD28" s="154"/>
      <c r="AE28" s="154"/>
      <c r="AF28" s="169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R28" s="154"/>
      <c r="AS28" s="154"/>
      <c r="AT28" s="171"/>
      <c r="AU28" s="170"/>
      <c r="AV28" s="170"/>
      <c r="AW28" s="170"/>
      <c r="AX28" s="170"/>
      <c r="AY28" s="170"/>
      <c r="AZ28" s="170"/>
      <c r="BA28" s="170"/>
      <c r="BB28" s="170"/>
      <c r="BC28" s="165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</row>
    <row r="29" spans="6:69" ht="12.75">
      <c r="F29" s="173"/>
      <c r="G29" s="173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73"/>
      <c r="T29" s="173"/>
      <c r="U29" s="173"/>
      <c r="V29" s="173"/>
      <c r="W29" s="173"/>
      <c r="X29" s="173"/>
      <c r="Y29" s="173"/>
      <c r="Z29" s="173"/>
      <c r="AF29" s="15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T29" s="150"/>
      <c r="AU29" s="170"/>
      <c r="AV29" s="170"/>
      <c r="AW29" s="170"/>
      <c r="AX29" s="170"/>
      <c r="AY29" s="170"/>
      <c r="AZ29" s="170"/>
      <c r="BA29" s="170"/>
      <c r="BB29" s="170"/>
      <c r="BC29" s="165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</row>
    <row r="30" spans="48:68" ht="13.5" customHeight="1">
      <c r="AV30" s="154"/>
      <c r="AW30" s="154"/>
      <c r="AX30" s="154"/>
      <c r="AY30" s="154"/>
      <c r="AZ30" s="154"/>
      <c r="BA30" s="154"/>
      <c r="BM30" s="154"/>
      <c r="BN30" s="154"/>
      <c r="BO30" s="154"/>
      <c r="BP30" s="154"/>
    </row>
    <row r="31" spans="7:25" ht="12.75"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W31" s="174"/>
      <c r="X31" s="174"/>
      <c r="Y31" s="174"/>
    </row>
  </sheetData>
  <sheetProtection/>
  <mergeCells count="372">
    <mergeCell ref="AS17:AS18"/>
    <mergeCell ref="AT17:AT18"/>
    <mergeCell ref="AU17:AU18"/>
    <mergeCell ref="B27:K28"/>
    <mergeCell ref="Q27:X28"/>
    <mergeCell ref="G31:Q31"/>
    <mergeCell ref="AB25:AQ26"/>
    <mergeCell ref="AT25:BE26"/>
    <mergeCell ref="Z17:Z18"/>
    <mergeCell ref="AJ17:AJ18"/>
    <mergeCell ref="AO17:AO18"/>
    <mergeCell ref="AP17:AP18"/>
    <mergeCell ref="AQ17:AQ18"/>
    <mergeCell ref="BH25:BL26"/>
    <mergeCell ref="AQ15:AQ16"/>
    <mergeCell ref="BD6:BL6"/>
    <mergeCell ref="BA21:BA22"/>
    <mergeCell ref="BB21:BB22"/>
    <mergeCell ref="BC21:BC22"/>
    <mergeCell ref="BD21:BD22"/>
    <mergeCell ref="BC17:BC18"/>
    <mergeCell ref="BG19:BG20"/>
    <mergeCell ref="BG21:BG22"/>
    <mergeCell ref="BH21:BH22"/>
    <mergeCell ref="BE19:BE20"/>
    <mergeCell ref="BF19:BF20"/>
    <mergeCell ref="BH19:BH20"/>
    <mergeCell ref="BO21:BO22"/>
    <mergeCell ref="AW21:AW22"/>
    <mergeCell ref="AX21:AX22"/>
    <mergeCell ref="AY21:AY22"/>
    <mergeCell ref="AZ21:AZ22"/>
    <mergeCell ref="BP21:BP22"/>
    <mergeCell ref="BI21:BI22"/>
    <mergeCell ref="BJ21:BJ22"/>
    <mergeCell ref="BK21:BK22"/>
    <mergeCell ref="BL21:BL22"/>
    <mergeCell ref="BM21:BM22"/>
    <mergeCell ref="BN21:BN22"/>
    <mergeCell ref="AS21:AS22"/>
    <mergeCell ref="AT21:AT22"/>
    <mergeCell ref="AU21:AU22"/>
    <mergeCell ref="AV21:AV22"/>
    <mergeCell ref="BE21:BE22"/>
    <mergeCell ref="BF21:BF22"/>
    <mergeCell ref="AO21:AO22"/>
    <mergeCell ref="AP21:AP22"/>
    <mergeCell ref="AQ21:AQ22"/>
    <mergeCell ref="AR21:AR22"/>
    <mergeCell ref="AK21:AK22"/>
    <mergeCell ref="AL21:AL22"/>
    <mergeCell ref="AM21:AM22"/>
    <mergeCell ref="AN21:AN22"/>
    <mergeCell ref="AG21:AG22"/>
    <mergeCell ref="AH21:AH22"/>
    <mergeCell ref="AI21:AI22"/>
    <mergeCell ref="AJ21:AJ22"/>
    <mergeCell ref="AC21:AC22"/>
    <mergeCell ref="AD21:AD22"/>
    <mergeCell ref="AE21:AE22"/>
    <mergeCell ref="AF21:AF22"/>
    <mergeCell ref="Y21:Y22"/>
    <mergeCell ref="Z21:Z22"/>
    <mergeCell ref="AA21:AA22"/>
    <mergeCell ref="AB21:AB22"/>
    <mergeCell ref="U21:U22"/>
    <mergeCell ref="V21:V22"/>
    <mergeCell ref="W21:W22"/>
    <mergeCell ref="X21:X22"/>
    <mergeCell ref="Q21:Q22"/>
    <mergeCell ref="R21:R22"/>
    <mergeCell ref="S21:S22"/>
    <mergeCell ref="T21:T22"/>
    <mergeCell ref="M21:M22"/>
    <mergeCell ref="N21:N22"/>
    <mergeCell ref="O21:O22"/>
    <mergeCell ref="P21:P22"/>
    <mergeCell ref="I21:I22"/>
    <mergeCell ref="J21:J22"/>
    <mergeCell ref="K21:K22"/>
    <mergeCell ref="L21:L22"/>
    <mergeCell ref="E21:E22"/>
    <mergeCell ref="F21:F22"/>
    <mergeCell ref="G21:G22"/>
    <mergeCell ref="H21:H22"/>
    <mergeCell ref="A21:A22"/>
    <mergeCell ref="B21:B22"/>
    <mergeCell ref="C21:C22"/>
    <mergeCell ref="D21:D22"/>
    <mergeCell ref="AW19:AW20"/>
    <mergeCell ref="AX19:AX20"/>
    <mergeCell ref="AU19:AU20"/>
    <mergeCell ref="AV19:AV20"/>
    <mergeCell ref="AG19:AG20"/>
    <mergeCell ref="AH19:AH20"/>
    <mergeCell ref="AY19:AY20"/>
    <mergeCell ref="AZ19:AZ20"/>
    <mergeCell ref="BA19:BA20"/>
    <mergeCell ref="BO19:BO20"/>
    <mergeCell ref="BP19:BP20"/>
    <mergeCell ref="BI19:BI20"/>
    <mergeCell ref="BJ19:BJ20"/>
    <mergeCell ref="BK19:BK20"/>
    <mergeCell ref="BL19:BL20"/>
    <mergeCell ref="BM19:BM20"/>
    <mergeCell ref="BN19:BN20"/>
    <mergeCell ref="BB19:BB20"/>
    <mergeCell ref="BC19:BC20"/>
    <mergeCell ref="BD19:BD20"/>
    <mergeCell ref="AO19:AO20"/>
    <mergeCell ref="AP19:AP20"/>
    <mergeCell ref="AQ19:AQ20"/>
    <mergeCell ref="AR19:AR20"/>
    <mergeCell ref="AS19:AS20"/>
    <mergeCell ref="AT19:AT20"/>
    <mergeCell ref="AI19:AI20"/>
    <mergeCell ref="AJ19:AJ20"/>
    <mergeCell ref="AK19:AK20"/>
    <mergeCell ref="AL19:AL20"/>
    <mergeCell ref="AM19:AM20"/>
    <mergeCell ref="AN19:AN20"/>
    <mergeCell ref="AC19:AC20"/>
    <mergeCell ref="AD19:AD20"/>
    <mergeCell ref="AE19:AE20"/>
    <mergeCell ref="AF19:AF20"/>
    <mergeCell ref="Y19:Y20"/>
    <mergeCell ref="Z19:Z20"/>
    <mergeCell ref="AA19:AA20"/>
    <mergeCell ref="AB19:AB20"/>
    <mergeCell ref="V19:V20"/>
    <mergeCell ref="W19:W20"/>
    <mergeCell ref="X19:X20"/>
    <mergeCell ref="Q19:Q20"/>
    <mergeCell ref="R19:R20"/>
    <mergeCell ref="S19:S20"/>
    <mergeCell ref="T19:T20"/>
    <mergeCell ref="J19:J20"/>
    <mergeCell ref="K19:K20"/>
    <mergeCell ref="L19:L20"/>
    <mergeCell ref="U19:U20"/>
    <mergeCell ref="M19:M20"/>
    <mergeCell ref="N19:N20"/>
    <mergeCell ref="O19:O20"/>
    <mergeCell ref="P19:P20"/>
    <mergeCell ref="I19:I20"/>
    <mergeCell ref="A19:A20"/>
    <mergeCell ref="BM17:BM18"/>
    <mergeCell ref="BN17:BN18"/>
    <mergeCell ref="BE17:BE18"/>
    <mergeCell ref="BF17:BF18"/>
    <mergeCell ref="BG17:BG18"/>
    <mergeCell ref="BH17:BH18"/>
    <mergeCell ref="BA17:BA18"/>
    <mergeCell ref="BB17:BB18"/>
    <mergeCell ref="BO17:BO18"/>
    <mergeCell ref="BP17:BP18"/>
    <mergeCell ref="BI17:BI18"/>
    <mergeCell ref="BJ17:BJ18"/>
    <mergeCell ref="BK17:BK18"/>
    <mergeCell ref="BL17:BL18"/>
    <mergeCell ref="AG17:AG18"/>
    <mergeCell ref="AH17:AH18"/>
    <mergeCell ref="AI17:AI18"/>
    <mergeCell ref="AA17:AA18"/>
    <mergeCell ref="BD17:BD18"/>
    <mergeCell ref="AW17:AW18"/>
    <mergeCell ref="AX17:AX18"/>
    <mergeCell ref="AY17:AY18"/>
    <mergeCell ref="AZ17:AZ18"/>
    <mergeCell ref="AR17:AR18"/>
    <mergeCell ref="AK17:AK18"/>
    <mergeCell ref="AC17:AC18"/>
    <mergeCell ref="AD17:AD18"/>
    <mergeCell ref="AE17:AE18"/>
    <mergeCell ref="AV17:AV18"/>
    <mergeCell ref="G19:G20"/>
    <mergeCell ref="AL17:AL18"/>
    <mergeCell ref="AM17:AM18"/>
    <mergeCell ref="AN17:AN18"/>
    <mergeCell ref="AF17:AF18"/>
    <mergeCell ref="S17:S18"/>
    <mergeCell ref="T17:T18"/>
    <mergeCell ref="C19:C20"/>
    <mergeCell ref="D19:D20"/>
    <mergeCell ref="E19:E20"/>
    <mergeCell ref="F19:F20"/>
    <mergeCell ref="P17:P18"/>
    <mergeCell ref="I17:I18"/>
    <mergeCell ref="J17:J18"/>
    <mergeCell ref="K17:K18"/>
    <mergeCell ref="B19:B20"/>
    <mergeCell ref="Y17:Y18"/>
    <mergeCell ref="AB17:AB18"/>
    <mergeCell ref="U17:U18"/>
    <mergeCell ref="V17:V18"/>
    <mergeCell ref="W17:W18"/>
    <mergeCell ref="X17:X18"/>
    <mergeCell ref="Q17:Q18"/>
    <mergeCell ref="R17:R18"/>
    <mergeCell ref="O17:O18"/>
    <mergeCell ref="L17:L18"/>
    <mergeCell ref="M17:M18"/>
    <mergeCell ref="N17:N18"/>
    <mergeCell ref="A17:A18"/>
    <mergeCell ref="B17:B18"/>
    <mergeCell ref="C17:C18"/>
    <mergeCell ref="D17:D18"/>
    <mergeCell ref="E17:E18"/>
    <mergeCell ref="F17:F18"/>
    <mergeCell ref="G17:G18"/>
    <mergeCell ref="H17:H18"/>
    <mergeCell ref="BE15:BE16"/>
    <mergeCell ref="BF15:BF16"/>
    <mergeCell ref="BG15:BG16"/>
    <mergeCell ref="BD15:BD16"/>
    <mergeCell ref="AW15:AW16"/>
    <mergeCell ref="AX15:AX16"/>
    <mergeCell ref="AY15:AY16"/>
    <mergeCell ref="AZ15:AZ16"/>
    <mergeCell ref="AR15:AR16"/>
    <mergeCell ref="BO15:BO16"/>
    <mergeCell ref="BP15:BP16"/>
    <mergeCell ref="BI15:BI16"/>
    <mergeCell ref="BJ15:BJ16"/>
    <mergeCell ref="BK15:BK16"/>
    <mergeCell ref="BL15:BL16"/>
    <mergeCell ref="BM15:BM16"/>
    <mergeCell ref="BN15:BN16"/>
    <mergeCell ref="BC15:BC16"/>
    <mergeCell ref="AS15:AS16"/>
    <mergeCell ref="AT15:AT16"/>
    <mergeCell ref="AU15:AU16"/>
    <mergeCell ref="AV15:AV16"/>
    <mergeCell ref="BH15:BH16"/>
    <mergeCell ref="BA15:BA16"/>
    <mergeCell ref="BB15:BB16"/>
    <mergeCell ref="AG15:AG16"/>
    <mergeCell ref="AI15:AI16"/>
    <mergeCell ref="AK15:AK16"/>
    <mergeCell ref="AL15:AL16"/>
    <mergeCell ref="AM15:AM16"/>
    <mergeCell ref="AP15:AP16"/>
    <mergeCell ref="AO15:AO16"/>
    <mergeCell ref="AN15:AN16"/>
    <mergeCell ref="AJ15:AJ16"/>
    <mergeCell ref="AH15:AH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U15:U16"/>
    <mergeCell ref="V15:V16"/>
    <mergeCell ref="X15:X16"/>
    <mergeCell ref="Q15:Q16"/>
    <mergeCell ref="W15:W16"/>
    <mergeCell ref="S15:S16"/>
    <mergeCell ref="T15:T16"/>
    <mergeCell ref="R15:R16"/>
    <mergeCell ref="A15:A16"/>
    <mergeCell ref="B15:B16"/>
    <mergeCell ref="C15:C16"/>
    <mergeCell ref="D15:D16"/>
    <mergeCell ref="M15:M16"/>
    <mergeCell ref="N15:N16"/>
    <mergeCell ref="I15:I16"/>
    <mergeCell ref="J15:J16"/>
    <mergeCell ref="K15:K16"/>
    <mergeCell ref="L15:L16"/>
    <mergeCell ref="E15:E16"/>
    <mergeCell ref="F15:F16"/>
    <mergeCell ref="G15:G16"/>
    <mergeCell ref="H15:H16"/>
    <mergeCell ref="O15:O16"/>
    <mergeCell ref="P15:P16"/>
    <mergeCell ref="BA12:BA13"/>
    <mergeCell ref="AI12:AI13"/>
    <mergeCell ref="AK12:AK13"/>
    <mergeCell ref="AL12:AL13"/>
    <mergeCell ref="AM12:AM13"/>
    <mergeCell ref="AQ12:AQ13"/>
    <mergeCell ref="BL12:BL14"/>
    <mergeCell ref="BC13:BD13"/>
    <mergeCell ref="BE13:BF13"/>
    <mergeCell ref="BG13:BH13"/>
    <mergeCell ref="BC11:BH12"/>
    <mergeCell ref="BI11:BI14"/>
    <mergeCell ref="BJ11:BM11"/>
    <mergeCell ref="BJ12:BJ14"/>
    <mergeCell ref="BO11:BO14"/>
    <mergeCell ref="BP11:BP14"/>
    <mergeCell ref="B12:B13"/>
    <mergeCell ref="C12:C13"/>
    <mergeCell ref="D12:D13"/>
    <mergeCell ref="E12:E13"/>
    <mergeCell ref="G12:G13"/>
    <mergeCell ref="H12:H13"/>
    <mergeCell ref="I12:I13"/>
    <mergeCell ref="AX12:AX13"/>
    <mergeCell ref="BN11:BN14"/>
    <mergeCell ref="BM12:BM14"/>
    <mergeCell ref="AT11:AV11"/>
    <mergeCell ref="AW11:AW13"/>
    <mergeCell ref="AX11:BA11"/>
    <mergeCell ref="BB11:BB14"/>
    <mergeCell ref="AT12:AT13"/>
    <mergeCell ref="AU12:AU13"/>
    <mergeCell ref="AV12:AV13"/>
    <mergeCell ref="BK12:BK14"/>
    <mergeCell ref="AG12:AG13"/>
    <mergeCell ref="AY12:AY13"/>
    <mergeCell ref="AZ12:AZ13"/>
    <mergeCell ref="AJ11:AJ13"/>
    <mergeCell ref="AK11:AN11"/>
    <mergeCell ref="AO11:AR11"/>
    <mergeCell ref="AS11:AS13"/>
    <mergeCell ref="AN12:AN13"/>
    <mergeCell ref="AO12:AO13"/>
    <mergeCell ref="AP12:AP13"/>
    <mergeCell ref="X12:X13"/>
    <mergeCell ref="AR12:AR13"/>
    <mergeCell ref="AA11:AA13"/>
    <mergeCell ref="AB11:AE11"/>
    <mergeCell ref="AF11:AF13"/>
    <mergeCell ref="AG11:AI11"/>
    <mergeCell ref="AB12:AB13"/>
    <mergeCell ref="AC12:AC13"/>
    <mergeCell ref="AD12:AD13"/>
    <mergeCell ref="AE12:AE13"/>
    <mergeCell ref="A11:A14"/>
    <mergeCell ref="B11:E11"/>
    <mergeCell ref="F11:F13"/>
    <mergeCell ref="G11:I11"/>
    <mergeCell ref="T11:V11"/>
    <mergeCell ref="W11:W13"/>
    <mergeCell ref="K12:K13"/>
    <mergeCell ref="T12:T13"/>
    <mergeCell ref="U12:U13"/>
    <mergeCell ref="V12:V13"/>
    <mergeCell ref="AF1:BF1"/>
    <mergeCell ref="A8:BA8"/>
    <mergeCell ref="BB8:BP8"/>
    <mergeCell ref="Z5:AF5"/>
    <mergeCell ref="AG5:AK5"/>
    <mergeCell ref="AM6:BB6"/>
    <mergeCell ref="AM7:AS7"/>
    <mergeCell ref="BH3:BK3"/>
    <mergeCell ref="E2:P2"/>
    <mergeCell ref="AF3:BB3"/>
    <mergeCell ref="Q3:Z3"/>
    <mergeCell ref="H19:H20"/>
    <mergeCell ref="Q12:Q13"/>
    <mergeCell ref="R12:R13"/>
    <mergeCell ref="J11:J13"/>
    <mergeCell ref="K11:M11"/>
    <mergeCell ref="N11:N13"/>
    <mergeCell ref="O11:R11"/>
    <mergeCell ref="L12:L13"/>
    <mergeCell ref="X11:Z11"/>
    <mergeCell ref="AM5:BC5"/>
    <mergeCell ref="Y4:AH4"/>
    <mergeCell ref="Z12:Z13"/>
    <mergeCell ref="M12:M13"/>
    <mergeCell ref="O12:O13"/>
    <mergeCell ref="P12:P13"/>
    <mergeCell ref="Y12:Y13"/>
    <mergeCell ref="AM4:BC4"/>
    <mergeCell ref="AH12:AH13"/>
    <mergeCell ref="S11:S13"/>
  </mergeCells>
  <conditionalFormatting sqref="E5:P5">
    <cfRule type="cellIs" priority="1" dxfId="287" operator="equal" stopIfTrue="1">
      <formula>"План утвержден"</formula>
    </cfRule>
    <cfRule type="cellIs" priority="2" dxfId="288" operator="equal" stopIfTrue="1">
      <formula>"План НЕ утвержден"</formula>
    </cfRule>
  </conditionalFormatting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гена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гена</dc:creator>
  <cp:keywords/>
  <dc:description/>
  <cp:lastModifiedBy>Пользователь Windows</cp:lastModifiedBy>
  <cp:lastPrinted>2016-05-04T11:46:36Z</cp:lastPrinted>
  <dcterms:created xsi:type="dcterms:W3CDTF">2010-11-09T15:07:55Z</dcterms:created>
  <dcterms:modified xsi:type="dcterms:W3CDTF">2019-11-13T06:28:49Z</dcterms:modified>
  <cp:category/>
  <cp:version/>
  <cp:contentType/>
  <cp:contentStatus/>
</cp:coreProperties>
</file>